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 Tesorería\Documents\2018\"/>
    </mc:Choice>
  </mc:AlternateContent>
  <xr:revisionPtr revIDLastSave="0" documentId="13_ncr:1_{BBFB86D2-888B-4445-9BBC-BBC1AC933631}" xr6:coauthVersionLast="37" xr6:coauthVersionMax="37" xr10:uidLastSave="{00000000-0000-0000-0000-000000000000}"/>
  <bookViews>
    <workbookView xWindow="0" yWindow="0" windowWidth="20490" windowHeight="7545" xr2:uid="{724F317D-2C95-4912-BA04-CF2207FB50B6}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78" i="1" l="1"/>
  <c r="G170" i="1"/>
  <c r="G169" i="1"/>
  <c r="G182" i="1"/>
  <c r="H182" i="1"/>
  <c r="G183" i="1"/>
  <c r="G166" i="1"/>
  <c r="G180" i="1"/>
  <c r="G171" i="1"/>
  <c r="G168" i="1"/>
  <c r="G167" i="1"/>
  <c r="G132" i="1"/>
  <c r="H119" i="1"/>
  <c r="G119" i="1"/>
  <c r="G113" i="1"/>
  <c r="G112" i="1"/>
  <c r="G106" i="1"/>
  <c r="G105" i="1"/>
  <c r="G102" i="1"/>
  <c r="G101" i="1"/>
  <c r="G100" i="1"/>
  <c r="G99" i="1"/>
  <c r="G95" i="1"/>
  <c r="H93" i="1"/>
  <c r="G93" i="1"/>
  <c r="G85" i="1"/>
  <c r="G84" i="1"/>
  <c r="G82" i="1"/>
  <c r="G81" i="1"/>
  <c r="G80" i="1"/>
  <c r="G79" i="1"/>
  <c r="G78" i="1"/>
  <c r="G77" i="1"/>
  <c r="G76" i="1"/>
  <c r="G75" i="1"/>
  <c r="G74" i="1"/>
  <c r="G73" i="1"/>
  <c r="G72" i="1"/>
  <c r="G70" i="1"/>
  <c r="G69" i="1"/>
  <c r="H68" i="1"/>
  <c r="G68" i="1"/>
  <c r="H43" i="1"/>
  <c r="G43" i="1"/>
  <c r="G35" i="1"/>
  <c r="G34" i="1"/>
  <c r="G29" i="1"/>
  <c r="G17" i="1"/>
  <c r="G16" i="1"/>
  <c r="G15" i="1"/>
  <c r="H14" i="1"/>
  <c r="G14" i="1"/>
  <c r="G13" i="1"/>
  <c r="G12" i="1"/>
  <c r="G11" i="1"/>
  <c r="G10" i="1"/>
  <c r="G9" i="1"/>
  <c r="G7" i="1"/>
  <c r="G6" i="1"/>
</calcChain>
</file>

<file path=xl/sharedStrings.xml><?xml version="1.0" encoding="utf-8"?>
<sst xmlns="http://schemas.openxmlformats.org/spreadsheetml/2006/main" count="366" uniqueCount="300">
  <si>
    <t>C-001</t>
  </si>
  <si>
    <t>PRESIDENTA MPAL.</t>
  </si>
  <si>
    <t>C-002</t>
  </si>
  <si>
    <t>SRIO. PARTICULAR PDTE</t>
  </si>
  <si>
    <t>C-003</t>
  </si>
  <si>
    <t>SIND. UNICO</t>
  </si>
  <si>
    <t>C-181</t>
  </si>
  <si>
    <t>C-004</t>
  </si>
  <si>
    <t>REGIDOR 1RO.</t>
  </si>
  <si>
    <t>C-005</t>
  </si>
  <si>
    <t>REGIDOR 2DO.</t>
  </si>
  <si>
    <t>C-006</t>
  </si>
  <si>
    <t>REGIDOR 3RO.</t>
  </si>
  <si>
    <t>C-007</t>
  </si>
  <si>
    <t>SECRETARIA H. AYTTO.</t>
  </si>
  <si>
    <t>C-008</t>
  </si>
  <si>
    <t>CONTRALOR</t>
  </si>
  <si>
    <t>C-009</t>
  </si>
  <si>
    <t>AUX. CONTRALORIA</t>
  </si>
  <si>
    <t>C-165</t>
  </si>
  <si>
    <t>SECRETARIA</t>
  </si>
  <si>
    <t>C-010</t>
  </si>
  <si>
    <t>SRIA. OFNA PDTE</t>
  </si>
  <si>
    <t>C-011</t>
  </si>
  <si>
    <t>C-012</t>
  </si>
  <si>
    <t>C-013</t>
  </si>
  <si>
    <t>C-014</t>
  </si>
  <si>
    <t>C-182</t>
  </si>
  <si>
    <t>C-015</t>
  </si>
  <si>
    <t>SRIA. SINDICO</t>
  </si>
  <si>
    <t>C-016</t>
  </si>
  <si>
    <t>ASISTENTE SÍNDICO</t>
  </si>
  <si>
    <t>C-017</t>
  </si>
  <si>
    <t>C-018</t>
  </si>
  <si>
    <t>ASISTENTE REG. 1RO.</t>
  </si>
  <si>
    <t>C-019</t>
  </si>
  <si>
    <t>C-020</t>
  </si>
  <si>
    <t>ASISTENTE REG. 2DO.</t>
  </si>
  <si>
    <t>C-021</t>
  </si>
  <si>
    <t>C-022</t>
  </si>
  <si>
    <t>ASISTENTE REG. 3RO.</t>
  </si>
  <si>
    <t>C-023</t>
  </si>
  <si>
    <t>C-024</t>
  </si>
  <si>
    <t>SRIA. SRIA.</t>
  </si>
  <si>
    <t>C-025</t>
  </si>
  <si>
    <t>C-026</t>
  </si>
  <si>
    <t>C-027</t>
  </si>
  <si>
    <t>ENLACE INST.</t>
  </si>
  <si>
    <t>C-028</t>
  </si>
  <si>
    <t>ASISTENTES</t>
  </si>
  <si>
    <t>C-029</t>
  </si>
  <si>
    <t>C-030</t>
  </si>
  <si>
    <t>C-166</t>
  </si>
  <si>
    <t>C-167</t>
  </si>
  <si>
    <t>C-031</t>
  </si>
  <si>
    <t>OFICIAL MAYOR</t>
  </si>
  <si>
    <t>C-032</t>
  </si>
  <si>
    <t>SRIA. OFICIALIA M.</t>
  </si>
  <si>
    <t>C-033</t>
  </si>
  <si>
    <t>AUX. OFICINA</t>
  </si>
  <si>
    <t>C-034</t>
  </si>
  <si>
    <t>ENC. COM. SOCIAL</t>
  </si>
  <si>
    <t>C-035</t>
  </si>
  <si>
    <t>ENC. SISTEMAS</t>
  </si>
  <si>
    <t>C-036</t>
  </si>
  <si>
    <t>ENC. I.V.A.I.</t>
  </si>
  <si>
    <t>C-037</t>
  </si>
  <si>
    <t>DIR. DES. ECONOMICO</t>
  </si>
  <si>
    <t>C-038</t>
  </si>
  <si>
    <t>INSP. DE ALCOHOL</t>
  </si>
  <si>
    <t>C-039</t>
  </si>
  <si>
    <t>ENC. MERCADOS</t>
  </si>
  <si>
    <t>C-040</t>
  </si>
  <si>
    <t>INSP. DE MERCADOS</t>
  </si>
  <si>
    <t>C-041</t>
  </si>
  <si>
    <t>SRIA. GANADERIA</t>
  </si>
  <si>
    <t>C-042</t>
  </si>
  <si>
    <t>INSP. DE GANADERIA</t>
  </si>
  <si>
    <t>C-043</t>
  </si>
  <si>
    <t>ENC. RASTRO</t>
  </si>
  <si>
    <t>C-044</t>
  </si>
  <si>
    <t>BARRENDERO</t>
  </si>
  <si>
    <t>C-045</t>
  </si>
  <si>
    <t>C-046</t>
  </si>
  <si>
    <t>C-047</t>
  </si>
  <si>
    <t>C-048</t>
  </si>
  <si>
    <t>ENC. BASURERO</t>
  </si>
  <si>
    <t>C-049</t>
  </si>
  <si>
    <t>C-050</t>
  </si>
  <si>
    <t>INTENDENTE</t>
  </si>
  <si>
    <t>C-051</t>
  </si>
  <si>
    <t xml:space="preserve">LIMPIA  PUB. </t>
  </si>
  <si>
    <t>C-052</t>
  </si>
  <si>
    <t>LIMPIA PUBLICA</t>
  </si>
  <si>
    <t>C-053</t>
  </si>
  <si>
    <t>C-054</t>
  </si>
  <si>
    <t>C-055</t>
  </si>
  <si>
    <t>LIMPIA PUBLICA.</t>
  </si>
  <si>
    <t>C-056</t>
  </si>
  <si>
    <t>CHOFER LIMPIA PCA</t>
  </si>
  <si>
    <t>C-057</t>
  </si>
  <si>
    <t>C-058</t>
  </si>
  <si>
    <t>C-059</t>
  </si>
  <si>
    <t>DIR.SERV.PCOS "A"</t>
  </si>
  <si>
    <t>C-060</t>
  </si>
  <si>
    <t>DIR.SERV.PCOS "B"</t>
  </si>
  <si>
    <t>C-061</t>
  </si>
  <si>
    <t>CHOFER</t>
  </si>
  <si>
    <t>C-062</t>
  </si>
  <si>
    <t>C-063</t>
  </si>
  <si>
    <t>C-064</t>
  </si>
  <si>
    <t>LIMPIA</t>
  </si>
  <si>
    <t>C-065</t>
  </si>
  <si>
    <t>ENC. AREAS VERDES</t>
  </si>
  <si>
    <t>C-066</t>
  </si>
  <si>
    <t>C-067</t>
  </si>
  <si>
    <t>C-068</t>
  </si>
  <si>
    <t>C-069</t>
  </si>
  <si>
    <t>C-070</t>
  </si>
  <si>
    <t>C-071</t>
  </si>
  <si>
    <t>C-072</t>
  </si>
  <si>
    <t>C-073</t>
  </si>
  <si>
    <t>C-074</t>
  </si>
  <si>
    <t>C-075</t>
  </si>
  <si>
    <t>C-076</t>
  </si>
  <si>
    <t>C-077</t>
  </si>
  <si>
    <t>C-177</t>
  </si>
  <si>
    <t>C-079</t>
  </si>
  <si>
    <t>C-080</t>
  </si>
  <si>
    <t>C-081</t>
  </si>
  <si>
    <t>C-082</t>
  </si>
  <si>
    <t>LIMPIA PCA</t>
  </si>
  <si>
    <t>C-083</t>
  </si>
  <si>
    <t>ENCARGADO PANTEON</t>
  </si>
  <si>
    <t>C-084</t>
  </si>
  <si>
    <t>ENCARGADO ORNATO</t>
  </si>
  <si>
    <t>C-085</t>
  </si>
  <si>
    <t>C-086</t>
  </si>
  <si>
    <t>ELECTRICISTA</t>
  </si>
  <si>
    <t>C-087</t>
  </si>
  <si>
    <t>AYDTE ELECTRICISTA</t>
  </si>
  <si>
    <t>C-088</t>
  </si>
  <si>
    <t>ENC.BIBLIOTECA</t>
  </si>
  <si>
    <t>C-089</t>
  </si>
  <si>
    <t>DIR. ACTOS CIVICOS</t>
  </si>
  <si>
    <t>C-090</t>
  </si>
  <si>
    <t>SRIA. ACTOS CIVICOS</t>
  </si>
  <si>
    <t>C-091</t>
  </si>
  <si>
    <t>ACTOS CIVICOS</t>
  </si>
  <si>
    <t>C-092</t>
  </si>
  <si>
    <t>C-173</t>
  </si>
  <si>
    <t>MAESTRO MÚSICA</t>
  </si>
  <si>
    <t>C-174</t>
  </si>
  <si>
    <t>C-175</t>
  </si>
  <si>
    <t>C-176</t>
  </si>
  <si>
    <t>C-179</t>
  </si>
  <si>
    <t>C-093</t>
  </si>
  <si>
    <t>DIR. DEPORTES</t>
  </si>
  <si>
    <t>C-094</t>
  </si>
  <si>
    <t>AUX. DEPORTES</t>
  </si>
  <si>
    <t>C-095</t>
  </si>
  <si>
    <t>ENC.CAMPOS DEP.</t>
  </si>
  <si>
    <t>C-096</t>
  </si>
  <si>
    <t>C-097</t>
  </si>
  <si>
    <t>C-098</t>
  </si>
  <si>
    <t>C-099</t>
  </si>
  <si>
    <t>DIR. DES. SOCIAL</t>
  </si>
  <si>
    <t>C-100</t>
  </si>
  <si>
    <t>ENLACE OPORTUNIDADES</t>
  </si>
  <si>
    <t>C-101</t>
  </si>
  <si>
    <t>AUX. DES. SOCIAL</t>
  </si>
  <si>
    <t>C-102</t>
  </si>
  <si>
    <t>C-103</t>
  </si>
  <si>
    <t>C-104</t>
  </si>
  <si>
    <t>C-105</t>
  </si>
  <si>
    <t>C-187</t>
  </si>
  <si>
    <t>C-106</t>
  </si>
  <si>
    <t>C-107</t>
  </si>
  <si>
    <t>C-108</t>
  </si>
  <si>
    <t>C-109</t>
  </si>
  <si>
    <t>C-110</t>
  </si>
  <si>
    <t>C-111</t>
  </si>
  <si>
    <t>C-112</t>
  </si>
  <si>
    <t>C-113</t>
  </si>
  <si>
    <t>C-114</t>
  </si>
  <si>
    <t>AUX. DIF</t>
  </si>
  <si>
    <t>C-115</t>
  </si>
  <si>
    <t>C-116</t>
  </si>
  <si>
    <t>C-117</t>
  </si>
  <si>
    <t>C-118</t>
  </si>
  <si>
    <t>C-119</t>
  </si>
  <si>
    <t>C-120</t>
  </si>
  <si>
    <t>C-121</t>
  </si>
  <si>
    <t>C-122</t>
  </si>
  <si>
    <t>C-123</t>
  </si>
  <si>
    <t>C-124</t>
  </si>
  <si>
    <t>C-178</t>
  </si>
  <si>
    <t>C-160</t>
  </si>
  <si>
    <t>C-162</t>
  </si>
  <si>
    <t>C-163</t>
  </si>
  <si>
    <t>C-183</t>
  </si>
  <si>
    <t>C-168</t>
  </si>
  <si>
    <t>C-169</t>
  </si>
  <si>
    <t>C-125</t>
  </si>
  <si>
    <t>OFAL REG CIVIL</t>
  </si>
  <si>
    <t>C-126</t>
  </si>
  <si>
    <t>SRIA. REG. CIVIL</t>
  </si>
  <si>
    <t>C-127</t>
  </si>
  <si>
    <t>CAP. DATOS</t>
  </si>
  <si>
    <t>C-128</t>
  </si>
  <si>
    <t>AUX. OFNA</t>
  </si>
  <si>
    <t>C-129</t>
  </si>
  <si>
    <t>DIR. OBRAS PCAS</t>
  </si>
  <si>
    <t>C-130</t>
  </si>
  <si>
    <t>SRIA. OBRAS PCAS</t>
  </si>
  <si>
    <t>C-131</t>
  </si>
  <si>
    <t>DIBUJANTE</t>
  </si>
  <si>
    <t>C-132</t>
  </si>
  <si>
    <t>CADENERO</t>
  </si>
  <si>
    <t>C-133</t>
  </si>
  <si>
    <t>C-134</t>
  </si>
  <si>
    <t>C-135</t>
  </si>
  <si>
    <t>OPERADOR TRAXCAVO</t>
  </si>
  <si>
    <t>C-136</t>
  </si>
  <si>
    <t>TOPOGRAFO</t>
  </si>
  <si>
    <t>C-137</t>
  </si>
  <si>
    <t>C-138</t>
  </si>
  <si>
    <t>C-139</t>
  </si>
  <si>
    <t>MECANICO</t>
  </si>
  <si>
    <t>C-140</t>
  </si>
  <si>
    <t>AUX DEL DEPTO</t>
  </si>
  <si>
    <t>C-141</t>
  </si>
  <si>
    <t>OPERAD. DE MOTOCONF.</t>
  </si>
  <si>
    <t>C-142</t>
  </si>
  <si>
    <t>PROYECTISTA RAMO 033</t>
  </si>
  <si>
    <t>C-143</t>
  </si>
  <si>
    <t>ENC. RAMO 0033</t>
  </si>
  <si>
    <t>C-144</t>
  </si>
  <si>
    <t>CAPTURISTA RAMO 33</t>
  </si>
  <si>
    <t>C-145</t>
  </si>
  <si>
    <t>SUP. OBRAS</t>
  </si>
  <si>
    <t>C-146</t>
  </si>
  <si>
    <t>AUX. CONTADOR</t>
  </si>
  <si>
    <t>C-147</t>
  </si>
  <si>
    <t>MANTTO. VEHÍCS</t>
  </si>
  <si>
    <t>C-170</t>
  </si>
  <si>
    <t>C-148</t>
  </si>
  <si>
    <t>TESORERO</t>
  </si>
  <si>
    <t>C-149</t>
  </si>
  <si>
    <t>CONTADOR</t>
  </si>
  <si>
    <t>C-180</t>
  </si>
  <si>
    <t>SUB CONTADOR</t>
  </si>
  <si>
    <t>C-150</t>
  </si>
  <si>
    <t>CAJERA</t>
  </si>
  <si>
    <t>C-151</t>
  </si>
  <si>
    <t>AUX. CONTABLE</t>
  </si>
  <si>
    <t>C-152</t>
  </si>
  <si>
    <t>C-153</t>
  </si>
  <si>
    <t>ASESOR TRIA.</t>
  </si>
  <si>
    <t>C-171</t>
  </si>
  <si>
    <t>AUX. TESORERIA</t>
  </si>
  <si>
    <t>C-172</t>
  </si>
  <si>
    <t>C-154</t>
  </si>
  <si>
    <t>ENC. CATASTRO</t>
  </si>
  <si>
    <t>C-155</t>
  </si>
  <si>
    <t>AUX. CATASTRO</t>
  </si>
  <si>
    <t>C-156</t>
  </si>
  <si>
    <t>SRIA. TESORERIA</t>
  </si>
  <si>
    <t>C-157</t>
  </si>
  <si>
    <t>C-158</t>
  </si>
  <si>
    <t>SUELDO BASE</t>
  </si>
  <si>
    <t>NETO A RECIBIR</t>
  </si>
  <si>
    <t>MUNICIPIO DE EL HIGO</t>
  </si>
  <si>
    <t>CARGO</t>
  </si>
  <si>
    <t>CLAVE EMPLEADO</t>
  </si>
  <si>
    <t>SECRETARIA  CONTRALORIA</t>
  </si>
  <si>
    <t>AUX. DEPTO. SECRETARIA</t>
  </si>
  <si>
    <t>ASESOR  H. AYUNTAMIENTO</t>
  </si>
  <si>
    <t>ASESOR JURÍDICO</t>
  </si>
  <si>
    <t>TRABAJO COMUNITARIO DIF</t>
  </si>
  <si>
    <t>COORD.ADTVO Y EVEN DIF</t>
  </si>
  <si>
    <t>TRAB. COMUNITARIO DIF</t>
  </si>
  <si>
    <t>AUX. CASA SALUD DIF</t>
  </si>
  <si>
    <t>AUXILIAR OFNA DIF</t>
  </si>
  <si>
    <t>SRIA. CENTRO SALUD DIF</t>
  </si>
  <si>
    <t>DIRECTOR DIF</t>
  </si>
  <si>
    <t>PROC.DEF.MENOR DIF</t>
  </si>
  <si>
    <t>COORD.ADMTVO.C.SALUD DIF</t>
  </si>
  <si>
    <t>FISICO TERAPEUTA DIF</t>
  </si>
  <si>
    <t>PROMOTORA CAB.MPAL DIF</t>
  </si>
  <si>
    <t>COORD.PROG.ASIST. DIF</t>
  </si>
  <si>
    <t>ENC.INAPAM DIF</t>
  </si>
  <si>
    <t>ENC.P. MADRES SOLTERAS DIF</t>
  </si>
  <si>
    <t>CHOFER AMBULANCIA DIF</t>
  </si>
  <si>
    <t>ADMON Y COORD. DIF</t>
  </si>
  <si>
    <t>PSICOLOGA DIF</t>
  </si>
  <si>
    <t>SRIO. H. AYUNTAMIENTO</t>
  </si>
  <si>
    <t>SRIA. OFNAS H. AYUNTAMIENTO</t>
  </si>
  <si>
    <t>PLANTILLA DE PERSONAL  EJERCICIO 2018-2021 PERCEPCIONES MENSUALES</t>
  </si>
  <si>
    <t>ASISTENTE DIF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</si>
</sst>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80A]General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7"/>
      <name val="Arial Narrow"/>
      <family val="2"/>
    </font>
    <font>
      <sz val="7"/>
      <name val="Arial Narrow"/>
      <family val="2"/>
    </font>
    <font>
      <sz val="7"/>
      <name val="Arial"/>
      <family val="2"/>
    </font>
    <font>
      <sz val="6"/>
      <name val="Arial Black"/>
      <family val="2"/>
    </font>
    <font>
      <sz val="11"/>
      <color rgb="FF000000"/>
      <name val="Calibri"/>
      <family val="2"/>
    </font>
    <font>
      <sz val="7"/>
      <color theme="1"/>
      <name val="Arial"/>
      <family val="2"/>
    </font>
    <font>
      <sz val="7"/>
      <color rgb="FF000000"/>
      <name val="Arial"/>
      <family val="2"/>
    </font>
    <font>
      <b/>
      <sz val="7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28">
    <xf numFmtId="0" fontId="0" fillId="0" borderId="0" xfId="0"/>
    <xf numFmtId="0" fontId="2" fillId="0" borderId="1" xfId="0" applyFont="1" applyFill="1" applyBorder="1" applyAlignment="1">
      <alignment horizontal="center"/>
    </xf>
    <xf numFmtId="0" fontId="3" fillId="0" borderId="1" xfId="0" applyFont="1" applyFill="1" applyBorder="1"/>
    <xf numFmtId="0" fontId="4" fillId="0" borderId="1" xfId="0" applyFont="1" applyFill="1" applyBorder="1"/>
    <xf numFmtId="0" fontId="4" fillId="2" borderId="1" xfId="0" applyFont="1" applyFill="1" applyBorder="1"/>
    <xf numFmtId="0" fontId="3" fillId="0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left"/>
    </xf>
    <xf numFmtId="0" fontId="5" fillId="0" borderId="1" xfId="0" applyFont="1" applyFill="1" applyBorder="1"/>
    <xf numFmtId="164" fontId="7" fillId="0" borderId="1" xfId="1" applyNumberFormat="1" applyFont="1" applyFill="1" applyBorder="1"/>
    <xf numFmtId="164" fontId="8" fillId="0" borderId="1" xfId="1" applyNumberFormat="1" applyFont="1" applyFill="1" applyBorder="1"/>
    <xf numFmtId="0" fontId="4" fillId="0" borderId="1" xfId="0" applyFont="1" applyFill="1" applyBorder="1" applyAlignment="1">
      <alignment horizontal="left"/>
    </xf>
    <xf numFmtId="4" fontId="9" fillId="0" borderId="1" xfId="0" applyNumberFormat="1" applyFont="1" applyFill="1" applyBorder="1" applyAlignment="1">
      <alignment horizontal="right"/>
    </xf>
    <xf numFmtId="0" fontId="0" fillId="0" borderId="0" xfId="0" applyAlignment="1">
      <alignment horizontal="center"/>
    </xf>
    <xf numFmtId="1" fontId="0" fillId="0" borderId="0" xfId="0" applyNumberFormat="1"/>
    <xf numFmtId="4" fontId="9" fillId="0" borderId="2" xfId="0" applyNumberFormat="1" applyFont="1" applyFill="1" applyBorder="1" applyAlignment="1">
      <alignment horizontal="right"/>
    </xf>
    <xf numFmtId="4" fontId="9" fillId="0" borderId="0" xfId="0" applyNumberFormat="1" applyFont="1" applyFill="1" applyBorder="1" applyAlignment="1">
      <alignment horizontal="right"/>
    </xf>
    <xf numFmtId="0" fontId="0" fillId="0" borderId="0" xfId="0" applyBorder="1"/>
    <xf numFmtId="0" fontId="2" fillId="0" borderId="0" xfId="0" applyFont="1" applyFill="1" applyBorder="1" applyAlignment="1">
      <alignment horizontal="center"/>
    </xf>
    <xf numFmtId="0" fontId="4" fillId="0" borderId="0" xfId="0" applyFont="1" applyFill="1" applyBorder="1"/>
    <xf numFmtId="1" fontId="0" fillId="0" borderId="0" xfId="0" applyNumberFormat="1" applyBorder="1"/>
    <xf numFmtId="0" fontId="2" fillId="0" borderId="2" xfId="0" applyFont="1" applyFill="1" applyBorder="1" applyAlignment="1">
      <alignment horizontal="center"/>
    </xf>
    <xf numFmtId="0" fontId="4" fillId="0" borderId="2" xfId="0" applyFont="1" applyFill="1" applyBorder="1"/>
    <xf numFmtId="0" fontId="3" fillId="0" borderId="0" xfId="0" applyFont="1" applyFill="1" applyBorder="1" applyAlignment="1">
      <alignment horizontal="left"/>
    </xf>
    <xf numFmtId="1" fontId="0" fillId="0" borderId="1" xfId="0" applyNumberFormat="1" applyBorder="1"/>
    <xf numFmtId="0" fontId="3" fillId="2" borderId="1" xfId="0" applyFont="1" applyFill="1" applyBorder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Excel Built-in Normal" xfId="1" xr:uid="{2728C953-E4BD-477B-89EF-843AC1E22DDA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C6A6CA-8FB3-4AB3-B7F2-5CCDC35F43F3}">
  <dimension ref="B1:I207"/>
  <sheetViews>
    <sheetView tabSelected="1" workbookViewId="0">
      <selection activeCell="C1" sqref="C1:H1"/>
    </sheetView>
  </sheetViews>
  <sheetFormatPr baseColWidth="10" defaultRowHeight="15" x14ac:dyDescent="0.25"/>
  <cols>
    <col min="3" max="3" width="21" customWidth="1"/>
    <col min="4" max="4" width="0.42578125" customWidth="1"/>
    <col min="5" max="5" width="27" customWidth="1"/>
    <col min="6" max="6" width="0.5703125" customWidth="1"/>
    <col min="7" max="7" width="20.28515625" customWidth="1"/>
    <col min="8" max="8" width="19.28515625" customWidth="1"/>
  </cols>
  <sheetData>
    <row r="1" spans="3:8" x14ac:dyDescent="0.25">
      <c r="C1" s="26" t="s">
        <v>272</v>
      </c>
      <c r="D1" s="26"/>
      <c r="E1" s="26"/>
      <c r="F1" s="26"/>
      <c r="G1" s="26"/>
      <c r="H1" s="26"/>
    </row>
    <row r="2" spans="3:8" x14ac:dyDescent="0.25">
      <c r="C2" s="27" t="s">
        <v>298</v>
      </c>
      <c r="D2" s="27"/>
      <c r="E2" s="27"/>
      <c r="F2" s="27"/>
      <c r="G2" s="27"/>
      <c r="H2" s="27"/>
    </row>
    <row r="5" spans="3:8" x14ac:dyDescent="0.25">
      <c r="C5" t="s">
        <v>274</v>
      </c>
      <c r="E5" t="s">
        <v>273</v>
      </c>
      <c r="G5" s="13" t="s">
        <v>270</v>
      </c>
      <c r="H5" s="13" t="s">
        <v>271</v>
      </c>
    </row>
    <row r="6" spans="3:8" x14ac:dyDescent="0.25">
      <c r="C6" s="1" t="s">
        <v>0</v>
      </c>
      <c r="D6" s="2"/>
      <c r="E6" s="3" t="s">
        <v>1</v>
      </c>
      <c r="F6" s="12"/>
      <c r="G6" s="24">
        <f>32689.96+32689.96</f>
        <v>65379.92</v>
      </c>
      <c r="H6" s="24">
        <v>50000</v>
      </c>
    </row>
    <row r="7" spans="3:8" x14ac:dyDescent="0.25">
      <c r="C7" s="1" t="s">
        <v>2</v>
      </c>
      <c r="D7" s="4"/>
      <c r="E7" s="5" t="s">
        <v>3</v>
      </c>
      <c r="F7" s="12"/>
      <c r="G7" s="24">
        <f>4357.84+4357.84</f>
        <v>8715.68</v>
      </c>
      <c r="H7" s="24">
        <v>8000</v>
      </c>
    </row>
    <row r="8" spans="3:8" x14ac:dyDescent="0.25">
      <c r="C8" s="1" t="s">
        <v>4</v>
      </c>
      <c r="D8" s="3"/>
      <c r="E8" s="3" t="s">
        <v>5</v>
      </c>
      <c r="F8" s="12"/>
      <c r="G8" s="24">
        <v>65380</v>
      </c>
      <c r="H8" s="24">
        <v>50000</v>
      </c>
    </row>
    <row r="9" spans="3:8" x14ac:dyDescent="0.25">
      <c r="C9" s="1" t="s">
        <v>7</v>
      </c>
      <c r="D9" s="3"/>
      <c r="E9" s="3" t="s">
        <v>8</v>
      </c>
      <c r="F9" s="12"/>
      <c r="G9" s="24">
        <f>26975.68+26975.68</f>
        <v>53951.360000000001</v>
      </c>
      <c r="H9" s="24">
        <v>42000</v>
      </c>
    </row>
    <row r="10" spans="3:8" x14ac:dyDescent="0.25">
      <c r="C10" s="1" t="s">
        <v>9</v>
      </c>
      <c r="D10" s="3"/>
      <c r="E10" s="3" t="s">
        <v>10</v>
      </c>
      <c r="F10" s="12"/>
      <c r="G10" s="24">
        <f t="shared" ref="G10:G11" si="0">26975.68+26975.68</f>
        <v>53951.360000000001</v>
      </c>
      <c r="H10" s="24">
        <v>42000</v>
      </c>
    </row>
    <row r="11" spans="3:8" x14ac:dyDescent="0.25">
      <c r="C11" s="1" t="s">
        <v>11</v>
      </c>
      <c r="D11" s="3"/>
      <c r="E11" s="3" t="s">
        <v>12</v>
      </c>
      <c r="F11" s="12"/>
      <c r="G11" s="24">
        <f t="shared" si="0"/>
        <v>53951.360000000001</v>
      </c>
      <c r="H11" s="24">
        <v>42000</v>
      </c>
    </row>
    <row r="12" spans="3:8" x14ac:dyDescent="0.25">
      <c r="C12" s="6" t="s">
        <v>13</v>
      </c>
      <c r="D12" s="7"/>
      <c r="E12" s="3" t="s">
        <v>14</v>
      </c>
      <c r="F12" s="12"/>
      <c r="G12" s="24">
        <f>14518.4+14518.4</f>
        <v>29036.799999999999</v>
      </c>
      <c r="H12" s="24">
        <v>24000</v>
      </c>
    </row>
    <row r="13" spans="3:8" x14ac:dyDescent="0.25">
      <c r="C13" s="1" t="s">
        <v>15</v>
      </c>
      <c r="D13" s="5"/>
      <c r="E13" s="3" t="s">
        <v>16</v>
      </c>
      <c r="F13" s="12"/>
      <c r="G13" s="24">
        <f>6818.19+6818.19</f>
        <v>13636.38</v>
      </c>
      <c r="H13" s="24">
        <v>12000</v>
      </c>
    </row>
    <row r="14" spans="3:8" x14ac:dyDescent="0.25">
      <c r="C14" s="1" t="s">
        <v>17</v>
      </c>
      <c r="D14" s="5"/>
      <c r="E14" s="5" t="s">
        <v>18</v>
      </c>
      <c r="F14" s="12"/>
      <c r="G14" s="24">
        <f>3791.07+3791.07</f>
        <v>7582.14</v>
      </c>
      <c r="H14" s="24">
        <f>3500+3500</f>
        <v>7000</v>
      </c>
    </row>
    <row r="15" spans="3:8" x14ac:dyDescent="0.25">
      <c r="C15" s="6" t="s">
        <v>21</v>
      </c>
      <c r="D15" s="4"/>
      <c r="E15" s="3" t="s">
        <v>22</v>
      </c>
      <c r="F15" s="12"/>
      <c r="G15" s="24">
        <f>4399.14+4399.14</f>
        <v>8798.2800000000007</v>
      </c>
      <c r="H15" s="24">
        <v>7161.48</v>
      </c>
    </row>
    <row r="16" spans="3:8" x14ac:dyDescent="0.25">
      <c r="C16" s="6" t="s">
        <v>23</v>
      </c>
      <c r="D16" s="7"/>
      <c r="E16" s="3" t="s">
        <v>296</v>
      </c>
      <c r="F16" s="12"/>
      <c r="G16" s="24">
        <f>3839.62+3839.62</f>
        <v>7679.24</v>
      </c>
      <c r="H16" s="24">
        <v>6303.8</v>
      </c>
    </row>
    <row r="17" spans="3:8" x14ac:dyDescent="0.25">
      <c r="C17" s="6" t="s">
        <v>24</v>
      </c>
      <c r="D17" s="7"/>
      <c r="E17" s="3" t="s">
        <v>297</v>
      </c>
      <c r="F17" s="12"/>
      <c r="G17" s="24">
        <f>4945.35+4945.35</f>
        <v>9890.7000000000007</v>
      </c>
      <c r="H17" s="24">
        <v>7994.94</v>
      </c>
    </row>
    <row r="18" spans="3:8" x14ac:dyDescent="0.25">
      <c r="C18" s="6" t="s">
        <v>25</v>
      </c>
      <c r="D18" s="7"/>
      <c r="E18" s="3" t="s">
        <v>297</v>
      </c>
      <c r="F18" s="12"/>
      <c r="G18" s="24">
        <v>9406</v>
      </c>
      <c r="H18" s="24">
        <v>7640.74</v>
      </c>
    </row>
    <row r="19" spans="3:8" x14ac:dyDescent="0.25">
      <c r="C19" s="6" t="s">
        <v>26</v>
      </c>
      <c r="D19" s="7"/>
      <c r="E19" s="3" t="s">
        <v>297</v>
      </c>
      <c r="F19" s="12"/>
      <c r="G19" s="24">
        <v>9305</v>
      </c>
      <c r="H19" s="24">
        <v>8025.49</v>
      </c>
    </row>
    <row r="20" spans="3:8" x14ac:dyDescent="0.25">
      <c r="C20" s="6" t="s">
        <v>28</v>
      </c>
      <c r="D20" s="4"/>
      <c r="E20" s="3" t="s">
        <v>29</v>
      </c>
      <c r="F20" s="12"/>
      <c r="G20" s="24">
        <v>6594</v>
      </c>
      <c r="H20" s="24">
        <v>5685.94</v>
      </c>
    </row>
    <row r="21" spans="3:8" x14ac:dyDescent="0.25">
      <c r="C21" s="6" t="s">
        <v>30</v>
      </c>
      <c r="D21" s="7"/>
      <c r="E21" s="4" t="s">
        <v>31</v>
      </c>
      <c r="F21" s="12"/>
      <c r="G21" s="24">
        <v>4978.12</v>
      </c>
      <c r="H21" s="24">
        <v>5000</v>
      </c>
    </row>
    <row r="22" spans="3:8" x14ac:dyDescent="0.25">
      <c r="C22" s="6" t="s">
        <v>32</v>
      </c>
      <c r="D22" s="8"/>
      <c r="E22" s="8" t="s">
        <v>31</v>
      </c>
      <c r="F22" s="12"/>
      <c r="G22" s="24">
        <v>4978.12</v>
      </c>
      <c r="H22" s="24">
        <v>5000</v>
      </c>
    </row>
    <row r="23" spans="3:8" x14ac:dyDescent="0.25">
      <c r="C23" s="6" t="s">
        <v>33</v>
      </c>
      <c r="D23" s="4"/>
      <c r="E23" s="3" t="s">
        <v>34</v>
      </c>
      <c r="F23" s="12"/>
      <c r="G23" s="24">
        <v>4978.12</v>
      </c>
      <c r="H23" s="24">
        <v>5000</v>
      </c>
    </row>
    <row r="24" spans="3:8" x14ac:dyDescent="0.25">
      <c r="C24" s="6" t="s">
        <v>35</v>
      </c>
      <c r="D24" s="4"/>
      <c r="E24" s="3" t="s">
        <v>34</v>
      </c>
      <c r="F24" s="12"/>
      <c r="G24" s="24">
        <v>4978.12</v>
      </c>
      <c r="H24" s="24">
        <v>5000</v>
      </c>
    </row>
    <row r="25" spans="3:8" x14ac:dyDescent="0.25">
      <c r="C25" s="6" t="s">
        <v>36</v>
      </c>
      <c r="D25" s="4"/>
      <c r="E25" s="3" t="s">
        <v>37</v>
      </c>
      <c r="F25" s="12"/>
      <c r="G25" s="24">
        <v>4978.12</v>
      </c>
      <c r="H25" s="24">
        <v>5000</v>
      </c>
    </row>
    <row r="26" spans="3:8" x14ac:dyDescent="0.25">
      <c r="C26" s="6" t="s">
        <v>38</v>
      </c>
      <c r="D26" s="4"/>
      <c r="E26" s="3" t="s">
        <v>37</v>
      </c>
      <c r="F26" s="12"/>
      <c r="G26" s="24">
        <v>4978.12</v>
      </c>
      <c r="H26" s="24">
        <v>5000</v>
      </c>
    </row>
    <row r="27" spans="3:8" x14ac:dyDescent="0.25">
      <c r="C27" s="6" t="s">
        <v>39</v>
      </c>
      <c r="D27" s="4"/>
      <c r="E27" s="3" t="s">
        <v>40</v>
      </c>
      <c r="F27" s="12"/>
      <c r="G27" s="24">
        <v>4978.12</v>
      </c>
      <c r="H27" s="24">
        <v>5000</v>
      </c>
    </row>
    <row r="28" spans="3:8" x14ac:dyDescent="0.25">
      <c r="C28" s="1" t="s">
        <v>41</v>
      </c>
      <c r="D28" s="4"/>
      <c r="E28" s="3" t="s">
        <v>40</v>
      </c>
      <c r="F28" s="12"/>
      <c r="G28" s="24">
        <v>4978.12</v>
      </c>
      <c r="H28" s="24">
        <v>5000</v>
      </c>
    </row>
    <row r="29" spans="3:8" x14ac:dyDescent="0.25">
      <c r="C29" s="6" t="s">
        <v>42</v>
      </c>
      <c r="D29" s="4"/>
      <c r="E29" s="3" t="s">
        <v>43</v>
      </c>
      <c r="F29" s="12"/>
      <c r="G29" s="24">
        <f>5413.68+5413.68</f>
        <v>10827.36</v>
      </c>
      <c r="H29" s="24">
        <v>8604.48</v>
      </c>
    </row>
    <row r="30" spans="3:8" x14ac:dyDescent="0.25">
      <c r="C30" s="6" t="s">
        <v>44</v>
      </c>
      <c r="D30" s="25"/>
      <c r="E30" s="3" t="s">
        <v>43</v>
      </c>
      <c r="F30" s="12"/>
      <c r="G30" s="24">
        <v>8617.4</v>
      </c>
      <c r="H30" s="24">
        <v>7065</v>
      </c>
    </row>
    <row r="31" spans="3:8" x14ac:dyDescent="0.25">
      <c r="C31" s="6" t="s">
        <v>45</v>
      </c>
      <c r="D31" s="4"/>
      <c r="E31" s="3" t="s">
        <v>43</v>
      </c>
      <c r="F31" s="12"/>
      <c r="G31" s="24">
        <v>8617</v>
      </c>
      <c r="H31" s="24">
        <v>70695</v>
      </c>
    </row>
    <row r="32" spans="3:8" x14ac:dyDescent="0.25">
      <c r="C32" s="6" t="s">
        <v>46</v>
      </c>
      <c r="D32" s="4"/>
      <c r="E32" s="3" t="s">
        <v>47</v>
      </c>
      <c r="F32" s="12"/>
      <c r="G32" s="24">
        <v>13636</v>
      </c>
      <c r="H32" s="24">
        <v>12000</v>
      </c>
    </row>
    <row r="33" spans="3:8" x14ac:dyDescent="0.25">
      <c r="C33" s="6" t="s">
        <v>48</v>
      </c>
      <c r="D33" s="4"/>
      <c r="E33" s="3" t="s">
        <v>49</v>
      </c>
      <c r="F33" s="12"/>
      <c r="G33" s="24">
        <v>4978.12</v>
      </c>
      <c r="H33" s="24">
        <v>5000</v>
      </c>
    </row>
    <row r="34" spans="3:8" x14ac:dyDescent="0.25">
      <c r="C34" s="6" t="s">
        <v>50</v>
      </c>
      <c r="D34" s="4"/>
      <c r="E34" s="3" t="s">
        <v>49</v>
      </c>
      <c r="F34" s="12"/>
      <c r="G34" s="24">
        <f>1921.56+1921.56</f>
        <v>3843.12</v>
      </c>
      <c r="H34" s="24">
        <v>4000</v>
      </c>
    </row>
    <row r="35" spans="3:8" x14ac:dyDescent="0.25">
      <c r="C35" s="6" t="s">
        <v>51</v>
      </c>
      <c r="D35" s="4"/>
      <c r="E35" s="3" t="s">
        <v>49</v>
      </c>
      <c r="F35" s="12"/>
      <c r="G35" s="24">
        <f t="shared" ref="G35" si="1">1921.56+1921.56</f>
        <v>3843.12</v>
      </c>
      <c r="H35" s="24">
        <v>4000</v>
      </c>
    </row>
    <row r="36" spans="3:8" x14ac:dyDescent="0.25">
      <c r="C36" s="1" t="s">
        <v>54</v>
      </c>
      <c r="D36" s="3"/>
      <c r="E36" s="3" t="s">
        <v>55</v>
      </c>
      <c r="F36" s="12"/>
      <c r="G36" s="24">
        <v>8715.68</v>
      </c>
      <c r="H36" s="24">
        <v>8000</v>
      </c>
    </row>
    <row r="37" spans="3:8" x14ac:dyDescent="0.25">
      <c r="C37" s="6" t="s">
        <v>56</v>
      </c>
      <c r="D37" s="4"/>
      <c r="E37" s="3" t="s">
        <v>57</v>
      </c>
      <c r="F37" s="12"/>
      <c r="G37" s="24">
        <v>8516</v>
      </c>
      <c r="H37" s="24">
        <v>7322</v>
      </c>
    </row>
    <row r="38" spans="3:8" x14ac:dyDescent="0.25">
      <c r="C38" s="6" t="s">
        <v>58</v>
      </c>
      <c r="D38" s="4"/>
      <c r="E38" s="3" t="s">
        <v>59</v>
      </c>
      <c r="F38" s="12"/>
      <c r="G38" s="24">
        <v>10855</v>
      </c>
      <c r="H38" s="24">
        <v>8647</v>
      </c>
    </row>
    <row r="39" spans="3:8" x14ac:dyDescent="0.25">
      <c r="C39" s="6" t="s">
        <v>60</v>
      </c>
      <c r="D39" s="4"/>
      <c r="E39" s="3" t="s">
        <v>61</v>
      </c>
      <c r="F39" s="12"/>
      <c r="G39" s="24">
        <v>4978.12</v>
      </c>
      <c r="H39" s="24">
        <v>5000</v>
      </c>
    </row>
    <row r="40" spans="3:8" x14ac:dyDescent="0.25">
      <c r="C40" s="1" t="s">
        <v>62</v>
      </c>
      <c r="D40" s="3"/>
      <c r="E40" s="3" t="s">
        <v>63</v>
      </c>
      <c r="F40" s="12"/>
      <c r="G40" s="24">
        <v>6179.3</v>
      </c>
      <c r="H40" s="24">
        <v>6000</v>
      </c>
    </row>
    <row r="41" spans="3:8" x14ac:dyDescent="0.25">
      <c r="C41" s="1" t="s">
        <v>64</v>
      </c>
      <c r="D41" s="3"/>
      <c r="E41" s="3" t="s">
        <v>65</v>
      </c>
      <c r="F41" s="12"/>
      <c r="G41" s="24">
        <v>6179.3</v>
      </c>
      <c r="H41" s="24">
        <v>6000</v>
      </c>
    </row>
    <row r="42" spans="3:8" x14ac:dyDescent="0.25">
      <c r="C42" s="1" t="s">
        <v>66</v>
      </c>
      <c r="D42" s="3"/>
      <c r="E42" s="3" t="s">
        <v>67</v>
      </c>
      <c r="F42" s="12"/>
      <c r="G42" s="24">
        <v>18723</v>
      </c>
      <c r="H42" s="24">
        <v>16000</v>
      </c>
    </row>
    <row r="43" spans="3:8" x14ac:dyDescent="0.25">
      <c r="C43" s="1" t="s">
        <v>68</v>
      </c>
      <c r="D43" s="3"/>
      <c r="E43" s="3" t="s">
        <v>69</v>
      </c>
      <c r="F43" s="12"/>
      <c r="G43" s="24">
        <f>3791.07+3791.07</f>
        <v>7582.14</v>
      </c>
      <c r="H43" s="24">
        <f>3500+3500</f>
        <v>7000</v>
      </c>
    </row>
    <row r="44" spans="3:8" x14ac:dyDescent="0.25">
      <c r="C44" s="6" t="s">
        <v>70</v>
      </c>
      <c r="D44" s="4"/>
      <c r="E44" s="4" t="s">
        <v>71</v>
      </c>
      <c r="F44" s="12"/>
      <c r="G44" s="24">
        <v>6179.3</v>
      </c>
      <c r="H44" s="24">
        <v>6000</v>
      </c>
    </row>
    <row r="45" spans="3:8" x14ac:dyDescent="0.25">
      <c r="C45" s="6" t="s">
        <v>72</v>
      </c>
      <c r="D45" s="4"/>
      <c r="E45" s="3" t="s">
        <v>73</v>
      </c>
      <c r="F45" s="12"/>
      <c r="G45" s="24">
        <v>8516</v>
      </c>
      <c r="H45" s="24">
        <v>7322</v>
      </c>
    </row>
    <row r="46" spans="3:8" x14ac:dyDescent="0.25">
      <c r="C46" s="6" t="s">
        <v>74</v>
      </c>
      <c r="D46" s="4"/>
      <c r="E46" s="3" t="s">
        <v>75</v>
      </c>
      <c r="F46" s="12"/>
      <c r="G46" s="24">
        <v>10311</v>
      </c>
      <c r="H46" s="24">
        <v>8284</v>
      </c>
    </row>
    <row r="47" spans="3:8" x14ac:dyDescent="0.25">
      <c r="C47" s="6" t="s">
        <v>76</v>
      </c>
      <c r="D47" s="4"/>
      <c r="E47" s="3" t="s">
        <v>77</v>
      </c>
      <c r="F47" s="12"/>
      <c r="G47" s="24">
        <v>9001</v>
      </c>
      <c r="H47" s="24">
        <v>7334</v>
      </c>
    </row>
    <row r="48" spans="3:8" x14ac:dyDescent="0.25">
      <c r="C48" s="1" t="s">
        <v>78</v>
      </c>
      <c r="D48" s="3"/>
      <c r="E48" s="3" t="s">
        <v>79</v>
      </c>
      <c r="F48" s="12"/>
      <c r="G48" s="24">
        <v>4978.12</v>
      </c>
      <c r="H48" s="24">
        <v>5000</v>
      </c>
    </row>
    <row r="49" spans="3:8" x14ac:dyDescent="0.25">
      <c r="C49" s="6" t="s">
        <v>80</v>
      </c>
      <c r="D49" s="4"/>
      <c r="E49" s="3" t="s">
        <v>81</v>
      </c>
      <c r="F49" s="12"/>
      <c r="G49" s="24">
        <v>7838</v>
      </c>
      <c r="H49" s="24">
        <v>6494</v>
      </c>
    </row>
    <row r="50" spans="3:8" x14ac:dyDescent="0.25">
      <c r="C50" s="6" t="s">
        <v>82</v>
      </c>
      <c r="D50" s="4"/>
      <c r="E50" s="3" t="s">
        <v>20</v>
      </c>
      <c r="F50" s="12"/>
      <c r="G50" s="24">
        <v>10573.56</v>
      </c>
      <c r="H50" s="24">
        <v>8447.14</v>
      </c>
    </row>
    <row r="51" spans="3:8" x14ac:dyDescent="0.25">
      <c r="C51" s="6" t="s">
        <v>83</v>
      </c>
      <c r="D51" s="4"/>
      <c r="E51" s="3" t="s">
        <v>81</v>
      </c>
      <c r="F51" s="12"/>
      <c r="G51" s="24">
        <v>7874</v>
      </c>
      <c r="H51" s="24">
        <v>6526</v>
      </c>
    </row>
    <row r="52" spans="3:8" x14ac:dyDescent="0.25">
      <c r="C52" s="6" t="s">
        <v>84</v>
      </c>
      <c r="D52" s="4"/>
      <c r="E52" s="3" t="s">
        <v>81</v>
      </c>
      <c r="F52" s="12"/>
      <c r="G52" s="24">
        <v>7737</v>
      </c>
      <c r="H52" s="24">
        <v>6404</v>
      </c>
    </row>
    <row r="53" spans="3:8" x14ac:dyDescent="0.25">
      <c r="C53" s="6" t="s">
        <v>85</v>
      </c>
      <c r="D53" s="4"/>
      <c r="E53" s="3" t="s">
        <v>86</v>
      </c>
      <c r="F53" s="12"/>
      <c r="G53" s="24">
        <v>7636</v>
      </c>
      <c r="H53" s="24">
        <v>6608</v>
      </c>
    </row>
    <row r="54" spans="3:8" x14ac:dyDescent="0.25">
      <c r="C54" s="6" t="s">
        <v>87</v>
      </c>
      <c r="D54" s="4"/>
      <c r="E54" s="3" t="s">
        <v>81</v>
      </c>
      <c r="F54" s="12"/>
      <c r="G54" s="24">
        <v>7636</v>
      </c>
      <c r="H54" s="24">
        <v>6608</v>
      </c>
    </row>
    <row r="55" spans="3:8" x14ac:dyDescent="0.25">
      <c r="C55" s="6" t="s">
        <v>88</v>
      </c>
      <c r="D55" s="4"/>
      <c r="E55" s="3" t="s">
        <v>89</v>
      </c>
      <c r="F55" s="12"/>
      <c r="G55" s="24">
        <v>7401</v>
      </c>
      <c r="H55" s="24">
        <v>6120</v>
      </c>
    </row>
    <row r="56" spans="3:8" x14ac:dyDescent="0.25">
      <c r="C56" s="6" t="s">
        <v>90</v>
      </c>
      <c r="D56" s="25"/>
      <c r="E56" s="3" t="s">
        <v>91</v>
      </c>
      <c r="F56" s="12"/>
      <c r="G56" s="24">
        <v>7093</v>
      </c>
      <c r="H56" s="24">
        <v>6050</v>
      </c>
    </row>
    <row r="57" spans="3:8" x14ac:dyDescent="0.25">
      <c r="C57" s="6" t="s">
        <v>92</v>
      </c>
      <c r="D57" s="4"/>
      <c r="E57" s="3" t="s">
        <v>93</v>
      </c>
      <c r="F57" s="12"/>
      <c r="G57" s="24">
        <v>6687</v>
      </c>
      <c r="H57" s="24">
        <v>5768</v>
      </c>
    </row>
    <row r="58" spans="3:8" x14ac:dyDescent="0.25">
      <c r="C58" s="6" t="s">
        <v>94</v>
      </c>
      <c r="D58" s="4"/>
      <c r="E58" s="3" t="s">
        <v>93</v>
      </c>
      <c r="F58" s="12"/>
      <c r="G58" s="24">
        <v>6687</v>
      </c>
      <c r="H58" s="24">
        <v>5768</v>
      </c>
    </row>
    <row r="59" spans="3:8" x14ac:dyDescent="0.25">
      <c r="C59" s="6" t="s">
        <v>95</v>
      </c>
      <c r="D59" s="4"/>
      <c r="E59" s="3" t="s">
        <v>93</v>
      </c>
      <c r="F59" s="12"/>
      <c r="G59" s="24">
        <v>6987</v>
      </c>
      <c r="H59" s="24">
        <v>7937.52</v>
      </c>
    </row>
    <row r="60" spans="3:8" x14ac:dyDescent="0.25">
      <c r="C60" s="6" t="s">
        <v>96</v>
      </c>
      <c r="D60" s="4"/>
      <c r="E60" s="3" t="s">
        <v>97</v>
      </c>
      <c r="F60" s="12"/>
      <c r="G60" s="24">
        <v>6987</v>
      </c>
      <c r="H60" s="24">
        <v>7937.52</v>
      </c>
    </row>
    <row r="61" spans="3:8" x14ac:dyDescent="0.25">
      <c r="C61" s="6" t="s">
        <v>98</v>
      </c>
      <c r="D61" s="4"/>
      <c r="E61" s="3" t="s">
        <v>99</v>
      </c>
      <c r="F61" s="12"/>
      <c r="G61" s="24">
        <v>10627</v>
      </c>
      <c r="H61" s="24">
        <v>8506</v>
      </c>
    </row>
    <row r="62" spans="3:8" x14ac:dyDescent="0.25">
      <c r="C62" s="6" t="s">
        <v>100</v>
      </c>
      <c r="D62" s="4"/>
      <c r="E62" s="3" t="s">
        <v>99</v>
      </c>
      <c r="F62" s="12"/>
      <c r="G62" s="24">
        <v>7813</v>
      </c>
      <c r="H62" s="24">
        <v>6408</v>
      </c>
    </row>
    <row r="63" spans="3:8" x14ac:dyDescent="0.25">
      <c r="C63" s="6" t="s">
        <v>101</v>
      </c>
      <c r="D63" s="4"/>
      <c r="E63" s="3" t="s">
        <v>93</v>
      </c>
      <c r="F63" s="12"/>
      <c r="G63" s="24">
        <v>6607</v>
      </c>
      <c r="H63" s="24">
        <v>5705</v>
      </c>
    </row>
    <row r="64" spans="3:8" x14ac:dyDescent="0.25">
      <c r="C64" s="6" t="s">
        <v>102</v>
      </c>
      <c r="D64" s="9"/>
      <c r="E64" s="10" t="s">
        <v>103</v>
      </c>
      <c r="F64" s="12"/>
      <c r="G64" s="24">
        <v>11125</v>
      </c>
      <c r="H64" s="24">
        <v>10000</v>
      </c>
    </row>
    <row r="65" spans="3:8" x14ac:dyDescent="0.25">
      <c r="C65" s="6" t="s">
        <v>104</v>
      </c>
      <c r="D65" s="10"/>
      <c r="E65" s="10" t="s">
        <v>105</v>
      </c>
      <c r="F65" s="12"/>
      <c r="G65" s="24">
        <v>11125</v>
      </c>
      <c r="H65" s="24">
        <v>10000</v>
      </c>
    </row>
    <row r="66" spans="3:8" x14ac:dyDescent="0.25">
      <c r="C66" s="6" t="s">
        <v>106</v>
      </c>
      <c r="D66" s="10"/>
      <c r="E66" s="10" t="s">
        <v>107</v>
      </c>
      <c r="F66" s="12"/>
      <c r="G66" s="24">
        <v>6179.3</v>
      </c>
      <c r="H66" s="24">
        <v>6000</v>
      </c>
    </row>
    <row r="67" spans="3:8" x14ac:dyDescent="0.25">
      <c r="C67" s="6" t="s">
        <v>108</v>
      </c>
      <c r="D67" s="10"/>
      <c r="E67" s="10" t="s">
        <v>107</v>
      </c>
      <c r="F67" s="12"/>
      <c r="G67" s="24">
        <v>6179.3</v>
      </c>
      <c r="H67" s="24">
        <v>6000</v>
      </c>
    </row>
    <row r="68" spans="3:8" x14ac:dyDescent="0.25">
      <c r="C68" s="6" t="s">
        <v>109</v>
      </c>
      <c r="D68" s="10"/>
      <c r="E68" s="10" t="s">
        <v>107</v>
      </c>
      <c r="F68" s="12"/>
      <c r="G68" s="24">
        <f>3791.07+3791.07</f>
        <v>7582.14</v>
      </c>
      <c r="H68" s="24">
        <f>3500+3500</f>
        <v>7000</v>
      </c>
    </row>
    <row r="69" spans="3:8" x14ac:dyDescent="0.25">
      <c r="C69" s="6" t="s">
        <v>110</v>
      </c>
      <c r="D69" s="11"/>
      <c r="E69" s="11" t="s">
        <v>111</v>
      </c>
      <c r="F69" s="12"/>
      <c r="G69" s="24">
        <f t="shared" ref="G69:G85" si="2">1921.56+1921.56</f>
        <v>3843.12</v>
      </c>
      <c r="H69" s="24">
        <v>4000</v>
      </c>
    </row>
    <row r="70" spans="3:8" x14ac:dyDescent="0.25">
      <c r="C70" s="6" t="s">
        <v>112</v>
      </c>
      <c r="D70" s="9"/>
      <c r="E70" s="10" t="s">
        <v>113</v>
      </c>
      <c r="F70" s="12"/>
      <c r="G70" s="24">
        <f t="shared" si="2"/>
        <v>3843.12</v>
      </c>
      <c r="H70" s="24">
        <v>4000</v>
      </c>
    </row>
    <row r="71" spans="3:8" x14ac:dyDescent="0.25">
      <c r="C71" s="6" t="s">
        <v>114</v>
      </c>
      <c r="D71" s="10"/>
      <c r="E71" s="10" t="s">
        <v>111</v>
      </c>
      <c r="F71" s="12"/>
      <c r="G71" s="24">
        <v>4978.12</v>
      </c>
      <c r="H71" s="24">
        <v>5000</v>
      </c>
    </row>
    <row r="72" spans="3:8" x14ac:dyDescent="0.25">
      <c r="C72" s="6" t="s">
        <v>115</v>
      </c>
      <c r="D72" s="10"/>
      <c r="E72" s="10" t="s">
        <v>111</v>
      </c>
      <c r="F72" s="12"/>
      <c r="G72" s="24">
        <f t="shared" si="2"/>
        <v>3843.12</v>
      </c>
      <c r="H72" s="24">
        <v>4000</v>
      </c>
    </row>
    <row r="73" spans="3:8" x14ac:dyDescent="0.25">
      <c r="C73" s="6" t="s">
        <v>116</v>
      </c>
      <c r="D73" s="10"/>
      <c r="E73" s="10" t="s">
        <v>111</v>
      </c>
      <c r="F73" s="12"/>
      <c r="G73" s="24">
        <f t="shared" si="2"/>
        <v>3843.12</v>
      </c>
      <c r="H73" s="24">
        <v>4000</v>
      </c>
    </row>
    <row r="74" spans="3:8" x14ac:dyDescent="0.25">
      <c r="C74" s="6" t="s">
        <v>117</v>
      </c>
      <c r="D74" s="10"/>
      <c r="E74" s="10" t="s">
        <v>111</v>
      </c>
      <c r="F74" s="12"/>
      <c r="G74" s="24">
        <f t="shared" si="2"/>
        <v>3843.12</v>
      </c>
      <c r="H74" s="24">
        <v>4000</v>
      </c>
    </row>
    <row r="75" spans="3:8" x14ac:dyDescent="0.25">
      <c r="C75" s="6" t="s">
        <v>118</v>
      </c>
      <c r="D75" s="9"/>
      <c r="E75" s="10" t="s">
        <v>111</v>
      </c>
      <c r="F75" s="12"/>
      <c r="G75" s="24">
        <f t="shared" si="2"/>
        <v>3843.12</v>
      </c>
      <c r="H75" s="24">
        <v>4000</v>
      </c>
    </row>
    <row r="76" spans="3:8" x14ac:dyDescent="0.25">
      <c r="C76" s="6" t="s">
        <v>119</v>
      </c>
      <c r="D76" s="10"/>
      <c r="E76" s="10" t="s">
        <v>111</v>
      </c>
      <c r="F76" s="12"/>
      <c r="G76" s="24">
        <f t="shared" si="2"/>
        <v>3843.12</v>
      </c>
      <c r="H76" s="24">
        <v>4000</v>
      </c>
    </row>
    <row r="77" spans="3:8" x14ac:dyDescent="0.25">
      <c r="C77" s="6" t="s">
        <v>120</v>
      </c>
      <c r="D77" s="9"/>
      <c r="E77" s="10" t="s">
        <v>111</v>
      </c>
      <c r="F77" s="12"/>
      <c r="G77" s="24">
        <f t="shared" si="2"/>
        <v>3843.12</v>
      </c>
      <c r="H77" s="24">
        <v>4000</v>
      </c>
    </row>
    <row r="78" spans="3:8" x14ac:dyDescent="0.25">
      <c r="C78" s="6" t="s">
        <v>121</v>
      </c>
      <c r="D78" s="10"/>
      <c r="E78" s="10" t="s">
        <v>113</v>
      </c>
      <c r="F78" s="12"/>
      <c r="G78" s="24">
        <f t="shared" si="2"/>
        <v>3843.12</v>
      </c>
      <c r="H78" s="24">
        <v>4000</v>
      </c>
    </row>
    <row r="79" spans="3:8" x14ac:dyDescent="0.25">
      <c r="C79" s="1" t="s">
        <v>122</v>
      </c>
      <c r="D79" s="9"/>
      <c r="E79" s="10" t="s">
        <v>111</v>
      </c>
      <c r="F79" s="12"/>
      <c r="G79" s="24">
        <f t="shared" si="2"/>
        <v>3843.12</v>
      </c>
      <c r="H79" s="24">
        <v>4000</v>
      </c>
    </row>
    <row r="80" spans="3:8" x14ac:dyDescent="0.25">
      <c r="C80" s="6" t="s">
        <v>123</v>
      </c>
      <c r="D80" s="9"/>
      <c r="E80" s="10" t="s">
        <v>111</v>
      </c>
      <c r="F80" s="12"/>
      <c r="G80" s="24">
        <f t="shared" si="2"/>
        <v>3843.12</v>
      </c>
      <c r="H80" s="24">
        <v>4000</v>
      </c>
    </row>
    <row r="81" spans="3:8" x14ac:dyDescent="0.25">
      <c r="C81" s="6" t="s">
        <v>124</v>
      </c>
      <c r="D81" s="10"/>
      <c r="E81" s="10" t="s">
        <v>111</v>
      </c>
      <c r="F81" s="12"/>
      <c r="G81" s="24">
        <f t="shared" si="2"/>
        <v>3843.12</v>
      </c>
      <c r="H81" s="24">
        <v>4000</v>
      </c>
    </row>
    <row r="82" spans="3:8" x14ac:dyDescent="0.25">
      <c r="C82" s="6" t="s">
        <v>125</v>
      </c>
      <c r="D82" s="9"/>
      <c r="E82" s="10" t="s">
        <v>111</v>
      </c>
      <c r="F82" s="12"/>
      <c r="G82" s="24">
        <f t="shared" si="2"/>
        <v>3843.12</v>
      </c>
      <c r="H82" s="24">
        <v>4000</v>
      </c>
    </row>
    <row r="83" spans="3:8" x14ac:dyDescent="0.25">
      <c r="C83" s="6" t="s">
        <v>127</v>
      </c>
      <c r="D83" s="3"/>
      <c r="E83" s="10" t="s">
        <v>111</v>
      </c>
      <c r="F83" s="12"/>
      <c r="G83" s="24">
        <v>2641.2</v>
      </c>
      <c r="H83" s="24">
        <v>2899</v>
      </c>
    </row>
    <row r="84" spans="3:8" x14ac:dyDescent="0.25">
      <c r="C84" s="1" t="s">
        <v>128</v>
      </c>
      <c r="D84" s="10"/>
      <c r="E84" s="10" t="s">
        <v>111</v>
      </c>
      <c r="F84" s="12"/>
      <c r="G84" s="24">
        <f t="shared" si="2"/>
        <v>3843.12</v>
      </c>
      <c r="H84" s="24">
        <v>4000</v>
      </c>
    </row>
    <row r="85" spans="3:8" x14ac:dyDescent="0.25">
      <c r="C85" s="1" t="s">
        <v>129</v>
      </c>
      <c r="D85" s="10"/>
      <c r="E85" s="10" t="s">
        <v>111</v>
      </c>
      <c r="F85" s="12"/>
      <c r="G85" s="24">
        <f t="shared" si="2"/>
        <v>3843.12</v>
      </c>
      <c r="H85" s="24">
        <v>4000</v>
      </c>
    </row>
    <row r="86" spans="3:8" x14ac:dyDescent="0.25">
      <c r="C86" s="1" t="s">
        <v>130</v>
      </c>
      <c r="D86" s="10"/>
      <c r="E86" s="10" t="s">
        <v>131</v>
      </c>
      <c r="F86" s="12"/>
      <c r="G86" s="24">
        <v>4978.12</v>
      </c>
      <c r="H86" s="24">
        <v>5000</v>
      </c>
    </row>
    <row r="87" spans="3:8" x14ac:dyDescent="0.25">
      <c r="C87" s="6" t="s">
        <v>132</v>
      </c>
      <c r="D87" s="4"/>
      <c r="E87" s="3" t="s">
        <v>133</v>
      </c>
      <c r="F87" s="12"/>
      <c r="G87" s="24">
        <v>11860</v>
      </c>
      <c r="H87" s="24">
        <v>9371.76</v>
      </c>
    </row>
    <row r="88" spans="3:8" x14ac:dyDescent="0.25">
      <c r="C88" s="6" t="s">
        <v>134</v>
      </c>
      <c r="D88" s="4"/>
      <c r="E88" s="3" t="s">
        <v>135</v>
      </c>
      <c r="F88" s="12"/>
      <c r="G88" s="24">
        <v>7097</v>
      </c>
      <c r="H88" s="24">
        <v>6064</v>
      </c>
    </row>
    <row r="89" spans="3:8" x14ac:dyDescent="0.25">
      <c r="C89" s="6" t="s">
        <v>136</v>
      </c>
      <c r="D89" s="4"/>
      <c r="E89" s="3" t="s">
        <v>135</v>
      </c>
      <c r="F89" s="12"/>
      <c r="G89" s="24">
        <v>7194</v>
      </c>
      <c r="H89" s="24">
        <v>6140</v>
      </c>
    </row>
    <row r="90" spans="3:8" x14ac:dyDescent="0.25">
      <c r="C90" s="6" t="s">
        <v>137</v>
      </c>
      <c r="D90" s="4"/>
      <c r="E90" s="3" t="s">
        <v>138</v>
      </c>
      <c r="F90" s="12"/>
      <c r="G90" s="24">
        <v>11125</v>
      </c>
      <c r="H90" s="24">
        <v>10000</v>
      </c>
    </row>
    <row r="91" spans="3:8" x14ac:dyDescent="0.25">
      <c r="C91" s="1" t="s">
        <v>139</v>
      </c>
      <c r="D91" s="3"/>
      <c r="E91" s="3" t="s">
        <v>140</v>
      </c>
      <c r="F91" s="12"/>
      <c r="G91" s="24">
        <v>4978.12</v>
      </c>
      <c r="H91" s="24">
        <v>5000</v>
      </c>
    </row>
    <row r="92" spans="3:8" x14ac:dyDescent="0.25">
      <c r="C92" s="6" t="s">
        <v>141</v>
      </c>
      <c r="D92" s="4"/>
      <c r="E92" s="3" t="s">
        <v>142</v>
      </c>
      <c r="F92" s="12"/>
      <c r="G92" s="24">
        <v>8617.4</v>
      </c>
      <c r="H92" s="24">
        <v>7065</v>
      </c>
    </row>
    <row r="93" spans="3:8" x14ac:dyDescent="0.25">
      <c r="C93" s="1" t="s">
        <v>143</v>
      </c>
      <c r="D93" s="3"/>
      <c r="E93" s="3" t="s">
        <v>144</v>
      </c>
      <c r="F93" s="12"/>
      <c r="G93" s="24">
        <f>3791.07+3791.07</f>
        <v>7582.14</v>
      </c>
      <c r="H93" s="24">
        <f>3500+3500</f>
        <v>7000</v>
      </c>
    </row>
    <row r="94" spans="3:8" x14ac:dyDescent="0.25">
      <c r="C94" s="6" t="s">
        <v>145</v>
      </c>
      <c r="D94" s="4"/>
      <c r="E94" s="3" t="s">
        <v>146</v>
      </c>
      <c r="F94" s="12"/>
      <c r="G94" s="24">
        <v>8617.4</v>
      </c>
      <c r="H94" s="24">
        <v>7065</v>
      </c>
    </row>
    <row r="95" spans="3:8" x14ac:dyDescent="0.25">
      <c r="C95" s="6" t="s">
        <v>147</v>
      </c>
      <c r="D95" s="4"/>
      <c r="E95" s="3" t="s">
        <v>148</v>
      </c>
      <c r="F95" s="12"/>
      <c r="G95" s="24">
        <f t="shared" ref="G95" si="3">1921.56+1921.56</f>
        <v>3843.12</v>
      </c>
      <c r="H95" s="24">
        <v>4000</v>
      </c>
    </row>
    <row r="96" spans="3:8" x14ac:dyDescent="0.25">
      <c r="C96" s="1" t="s">
        <v>149</v>
      </c>
      <c r="D96" s="3"/>
      <c r="E96" s="3" t="s">
        <v>148</v>
      </c>
      <c r="F96" s="12"/>
      <c r="G96" s="24">
        <v>4978.12</v>
      </c>
      <c r="H96" s="24">
        <v>5000</v>
      </c>
    </row>
    <row r="97" spans="3:8" x14ac:dyDescent="0.25">
      <c r="C97" s="1" t="s">
        <v>156</v>
      </c>
      <c r="D97" s="3"/>
      <c r="E97" s="3" t="s">
        <v>157</v>
      </c>
      <c r="F97" s="12"/>
      <c r="G97" s="24">
        <v>4978.12</v>
      </c>
      <c r="H97" s="24">
        <v>5000</v>
      </c>
    </row>
    <row r="98" spans="3:8" x14ac:dyDescent="0.25">
      <c r="C98" s="1" t="s">
        <v>158</v>
      </c>
      <c r="D98" s="3"/>
      <c r="E98" s="3" t="s">
        <v>159</v>
      </c>
      <c r="F98" s="12"/>
      <c r="G98" s="24">
        <v>4978.12</v>
      </c>
      <c r="H98" s="24">
        <v>5000</v>
      </c>
    </row>
    <row r="99" spans="3:8" x14ac:dyDescent="0.25">
      <c r="C99" s="1" t="s">
        <v>160</v>
      </c>
      <c r="D99" s="3"/>
      <c r="E99" s="3" t="s">
        <v>161</v>
      </c>
      <c r="F99" s="12"/>
      <c r="G99" s="24">
        <f t="shared" ref="G99:G102" si="4">1921.56+1921.56</f>
        <v>3843.12</v>
      </c>
      <c r="H99" s="24">
        <v>4000</v>
      </c>
    </row>
    <row r="100" spans="3:8" x14ac:dyDescent="0.25">
      <c r="C100" s="6" t="s">
        <v>162</v>
      </c>
      <c r="D100" s="3"/>
      <c r="E100" s="3" t="s">
        <v>161</v>
      </c>
      <c r="F100" s="12"/>
      <c r="G100" s="24">
        <f t="shared" si="4"/>
        <v>3843.12</v>
      </c>
      <c r="H100" s="24">
        <v>4000</v>
      </c>
    </row>
    <row r="101" spans="3:8" x14ac:dyDescent="0.25">
      <c r="C101" s="1" t="s">
        <v>163</v>
      </c>
      <c r="D101" s="3"/>
      <c r="E101" s="3" t="s">
        <v>161</v>
      </c>
      <c r="F101" s="12"/>
      <c r="G101" s="24">
        <f t="shared" si="4"/>
        <v>3843.12</v>
      </c>
      <c r="H101" s="24">
        <v>4000</v>
      </c>
    </row>
    <row r="102" spans="3:8" x14ac:dyDescent="0.25">
      <c r="C102" s="1" t="s">
        <v>164</v>
      </c>
      <c r="D102" s="3"/>
      <c r="E102" s="3" t="s">
        <v>161</v>
      </c>
      <c r="F102" s="12"/>
      <c r="G102" s="24">
        <f t="shared" si="4"/>
        <v>3843.12</v>
      </c>
      <c r="H102" s="24">
        <v>4000</v>
      </c>
    </row>
    <row r="103" spans="3:8" x14ac:dyDescent="0.25">
      <c r="C103" s="1" t="s">
        <v>165</v>
      </c>
      <c r="D103" s="3"/>
      <c r="E103" s="3" t="s">
        <v>166</v>
      </c>
      <c r="F103" s="12"/>
      <c r="G103" s="24">
        <v>13636</v>
      </c>
      <c r="H103" s="24">
        <v>12000</v>
      </c>
    </row>
    <row r="104" spans="3:8" x14ac:dyDescent="0.25">
      <c r="C104" s="1" t="s">
        <v>167</v>
      </c>
      <c r="D104" s="3"/>
      <c r="E104" s="3" t="s">
        <v>168</v>
      </c>
      <c r="F104" s="12"/>
      <c r="G104" s="24">
        <v>4407</v>
      </c>
      <c r="H104" s="24">
        <v>4500</v>
      </c>
    </row>
    <row r="105" spans="3:8" x14ac:dyDescent="0.25">
      <c r="C105" s="6" t="s">
        <v>169</v>
      </c>
      <c r="D105" s="3"/>
      <c r="E105" s="3" t="s">
        <v>170</v>
      </c>
      <c r="F105" s="12"/>
      <c r="G105" s="24">
        <f t="shared" ref="G105:G106" si="5">1921.56+1921.56</f>
        <v>3843.12</v>
      </c>
      <c r="H105" s="24">
        <v>4000</v>
      </c>
    </row>
    <row r="106" spans="3:8" x14ac:dyDescent="0.25">
      <c r="C106" s="1" t="s">
        <v>171</v>
      </c>
      <c r="D106" s="3"/>
      <c r="E106" s="3" t="s">
        <v>170</v>
      </c>
      <c r="F106" s="12"/>
      <c r="G106" s="24">
        <f t="shared" si="5"/>
        <v>3843.12</v>
      </c>
      <c r="H106" s="24">
        <v>4000</v>
      </c>
    </row>
    <row r="107" spans="3:8" x14ac:dyDescent="0.25">
      <c r="C107" s="1" t="s">
        <v>172</v>
      </c>
      <c r="D107" s="3"/>
      <c r="E107" s="3" t="s">
        <v>170</v>
      </c>
      <c r="F107" s="12"/>
      <c r="G107" s="24">
        <v>4978.12</v>
      </c>
      <c r="H107" s="24">
        <v>5000</v>
      </c>
    </row>
    <row r="108" spans="3:8" x14ac:dyDescent="0.25">
      <c r="C108" s="6" t="s">
        <v>173</v>
      </c>
      <c r="D108" s="4"/>
      <c r="E108" s="3" t="s">
        <v>284</v>
      </c>
      <c r="F108" s="12"/>
      <c r="G108" s="24">
        <v>8415</v>
      </c>
      <c r="H108" s="24">
        <v>6890</v>
      </c>
    </row>
    <row r="109" spans="3:8" x14ac:dyDescent="0.25">
      <c r="C109" s="1" t="s">
        <v>174</v>
      </c>
      <c r="D109" s="3"/>
      <c r="E109" s="5" t="s">
        <v>285</v>
      </c>
      <c r="F109" s="12"/>
      <c r="G109" s="24">
        <v>13636</v>
      </c>
      <c r="H109" s="24">
        <v>12000</v>
      </c>
    </row>
    <row r="110" spans="3:8" x14ac:dyDescent="0.25">
      <c r="C110" s="1" t="s">
        <v>176</v>
      </c>
      <c r="D110" s="3"/>
      <c r="E110" s="5" t="s">
        <v>299</v>
      </c>
      <c r="F110" s="12"/>
      <c r="G110" s="24">
        <v>9906</v>
      </c>
      <c r="H110" s="24">
        <v>9000</v>
      </c>
    </row>
    <row r="111" spans="3:8" x14ac:dyDescent="0.25">
      <c r="C111" s="1" t="s">
        <v>177</v>
      </c>
      <c r="D111" s="3"/>
      <c r="E111" s="3" t="s">
        <v>286</v>
      </c>
      <c r="F111" s="12"/>
      <c r="G111" s="24">
        <v>8716</v>
      </c>
      <c r="H111" s="24">
        <v>8000</v>
      </c>
    </row>
    <row r="112" spans="3:8" x14ac:dyDescent="0.25">
      <c r="C112" s="1" t="s">
        <v>178</v>
      </c>
      <c r="D112" s="3"/>
      <c r="E112" s="3" t="s">
        <v>287</v>
      </c>
      <c r="F112" s="12"/>
      <c r="G112" s="24">
        <f t="shared" ref="G112:G113" si="6">1921.56+1921.56</f>
        <v>3843.12</v>
      </c>
      <c r="H112" s="24">
        <v>4000</v>
      </c>
    </row>
    <row r="113" spans="3:8" x14ac:dyDescent="0.25">
      <c r="C113" s="1" t="s">
        <v>179</v>
      </c>
      <c r="D113" s="3"/>
      <c r="E113" s="3" t="s">
        <v>288</v>
      </c>
      <c r="F113" s="12"/>
      <c r="G113" s="24">
        <f t="shared" si="6"/>
        <v>3843.12</v>
      </c>
      <c r="H113" s="24">
        <v>4000</v>
      </c>
    </row>
    <row r="114" spans="3:8" x14ac:dyDescent="0.25">
      <c r="C114" s="1" t="s">
        <v>180</v>
      </c>
      <c r="D114" s="3"/>
      <c r="E114" s="3" t="s">
        <v>289</v>
      </c>
      <c r="F114" s="12"/>
      <c r="G114" s="24">
        <v>4407</v>
      </c>
      <c r="H114" s="24">
        <v>4500</v>
      </c>
    </row>
    <row r="115" spans="3:8" x14ac:dyDescent="0.25">
      <c r="C115" s="1" t="s">
        <v>181</v>
      </c>
      <c r="D115" s="3"/>
      <c r="E115" s="3" t="s">
        <v>290</v>
      </c>
      <c r="F115" s="12"/>
      <c r="G115" s="24">
        <v>4407</v>
      </c>
      <c r="H115" s="24">
        <v>4500</v>
      </c>
    </row>
    <row r="116" spans="3:8" x14ac:dyDescent="0.25">
      <c r="C116" s="1" t="s">
        <v>182</v>
      </c>
      <c r="D116" s="3"/>
      <c r="E116" s="3" t="s">
        <v>291</v>
      </c>
      <c r="F116" s="12"/>
      <c r="G116" s="24">
        <v>4407</v>
      </c>
      <c r="H116" s="24">
        <v>4500</v>
      </c>
    </row>
    <row r="117" spans="3:8" x14ac:dyDescent="0.25">
      <c r="C117" s="1" t="s">
        <v>183</v>
      </c>
      <c r="D117" s="3"/>
      <c r="E117" s="3" t="s">
        <v>292</v>
      </c>
      <c r="F117" s="12"/>
      <c r="G117" s="24">
        <v>4407</v>
      </c>
      <c r="H117" s="24">
        <v>4500</v>
      </c>
    </row>
    <row r="118" spans="3:8" x14ac:dyDescent="0.25">
      <c r="C118" s="1" t="s">
        <v>184</v>
      </c>
      <c r="D118" s="3"/>
      <c r="E118" s="3" t="s">
        <v>185</v>
      </c>
      <c r="F118" s="12"/>
      <c r="G118" s="24">
        <v>4407</v>
      </c>
      <c r="H118" s="24">
        <v>4500</v>
      </c>
    </row>
    <row r="119" spans="3:8" x14ac:dyDescent="0.25">
      <c r="C119" s="1" t="s">
        <v>186</v>
      </c>
      <c r="D119" s="3"/>
      <c r="E119" s="3" t="s">
        <v>293</v>
      </c>
      <c r="F119" s="12"/>
      <c r="G119" s="24">
        <f>3791.07+3791.07</f>
        <v>7582.14</v>
      </c>
      <c r="H119" s="24">
        <f>3500+3500</f>
        <v>7000</v>
      </c>
    </row>
    <row r="120" spans="3:8" x14ac:dyDescent="0.25">
      <c r="C120" s="1" t="s">
        <v>187</v>
      </c>
      <c r="D120" s="3"/>
      <c r="E120" s="3" t="s">
        <v>281</v>
      </c>
      <c r="F120" s="12"/>
      <c r="G120" s="24">
        <v>4407</v>
      </c>
      <c r="H120" s="24">
        <v>4500</v>
      </c>
    </row>
    <row r="121" spans="3:8" x14ac:dyDescent="0.25">
      <c r="C121" s="1" t="s">
        <v>188</v>
      </c>
      <c r="D121" s="3"/>
      <c r="E121" s="3" t="s">
        <v>281</v>
      </c>
      <c r="F121" s="12"/>
      <c r="G121" s="24">
        <v>4407</v>
      </c>
      <c r="H121" s="24">
        <v>4500</v>
      </c>
    </row>
    <row r="122" spans="3:8" x14ac:dyDescent="0.25">
      <c r="C122" s="1" t="s">
        <v>189</v>
      </c>
      <c r="D122" s="3"/>
      <c r="E122" s="3" t="s">
        <v>281</v>
      </c>
      <c r="F122" s="12"/>
      <c r="G122" s="24">
        <v>4407</v>
      </c>
      <c r="H122" s="24">
        <v>4500</v>
      </c>
    </row>
    <row r="123" spans="3:8" x14ac:dyDescent="0.25">
      <c r="C123" s="1" t="s">
        <v>190</v>
      </c>
      <c r="D123" s="3"/>
      <c r="E123" s="3" t="s">
        <v>281</v>
      </c>
      <c r="F123" s="12"/>
      <c r="G123" s="24">
        <v>4407</v>
      </c>
      <c r="H123" s="24">
        <v>4500</v>
      </c>
    </row>
    <row r="124" spans="3:8" x14ac:dyDescent="0.25">
      <c r="C124" s="1" t="s">
        <v>191</v>
      </c>
      <c r="D124" s="3"/>
      <c r="E124" s="3" t="s">
        <v>185</v>
      </c>
      <c r="F124" s="12"/>
      <c r="G124" s="24">
        <v>4407</v>
      </c>
      <c r="H124" s="24">
        <v>4500</v>
      </c>
    </row>
    <row r="125" spans="3:8" x14ac:dyDescent="0.25">
      <c r="C125" s="1" t="s">
        <v>192</v>
      </c>
      <c r="D125" s="3"/>
      <c r="E125" s="3" t="s">
        <v>281</v>
      </c>
      <c r="F125" s="12"/>
      <c r="G125" s="24">
        <v>4407</v>
      </c>
      <c r="H125" s="24">
        <v>4500</v>
      </c>
    </row>
    <row r="126" spans="3:8" x14ac:dyDescent="0.25">
      <c r="C126" s="1" t="s">
        <v>193</v>
      </c>
      <c r="D126" s="3"/>
      <c r="E126" s="3" t="s">
        <v>294</v>
      </c>
      <c r="F126" s="12"/>
      <c r="G126" s="24">
        <v>17451</v>
      </c>
      <c r="H126" s="24">
        <v>15000</v>
      </c>
    </row>
    <row r="127" spans="3:8" x14ac:dyDescent="0.25">
      <c r="C127" s="1" t="s">
        <v>194</v>
      </c>
      <c r="D127" s="3"/>
      <c r="E127" s="3" t="s">
        <v>295</v>
      </c>
      <c r="F127" s="12"/>
      <c r="G127" s="24">
        <v>6179.3</v>
      </c>
      <c r="H127" s="24">
        <v>6000</v>
      </c>
    </row>
    <row r="128" spans="3:8" x14ac:dyDescent="0.25">
      <c r="C128" s="1" t="s">
        <v>195</v>
      </c>
      <c r="D128" s="3"/>
      <c r="E128" s="3" t="s">
        <v>281</v>
      </c>
      <c r="F128" s="12"/>
      <c r="G128" s="24">
        <v>4407</v>
      </c>
      <c r="H128" s="24">
        <v>4500</v>
      </c>
    </row>
    <row r="129" spans="3:8" x14ac:dyDescent="0.25">
      <c r="C129" s="1" t="s">
        <v>203</v>
      </c>
      <c r="D129" s="3"/>
      <c r="E129" s="3" t="s">
        <v>204</v>
      </c>
      <c r="F129" s="12"/>
      <c r="G129" s="24">
        <v>8716</v>
      </c>
      <c r="H129" s="24">
        <v>8000</v>
      </c>
    </row>
    <row r="130" spans="3:8" x14ac:dyDescent="0.25">
      <c r="C130" s="6" t="s">
        <v>205</v>
      </c>
      <c r="D130" s="4"/>
      <c r="E130" s="3" t="s">
        <v>206</v>
      </c>
      <c r="F130" s="12"/>
      <c r="G130" s="24">
        <v>10978</v>
      </c>
      <c r="H130" s="24">
        <v>8778.6</v>
      </c>
    </row>
    <row r="131" spans="3:8" x14ac:dyDescent="0.25">
      <c r="C131" s="6" t="s">
        <v>207</v>
      </c>
      <c r="D131" s="4"/>
      <c r="E131" s="3" t="s">
        <v>208</v>
      </c>
      <c r="F131" s="12"/>
      <c r="G131" s="24">
        <v>13829.9</v>
      </c>
      <c r="H131" s="24">
        <v>10726.58</v>
      </c>
    </row>
    <row r="132" spans="3:8" x14ac:dyDescent="0.25">
      <c r="C132" s="6" t="s">
        <v>209</v>
      </c>
      <c r="D132" s="4"/>
      <c r="E132" s="3" t="s">
        <v>210</v>
      </c>
      <c r="F132" s="12"/>
      <c r="G132" s="24">
        <f t="shared" ref="G132" si="7">1921.56+1921.56</f>
        <v>3843.12</v>
      </c>
      <c r="H132" s="24">
        <v>4000</v>
      </c>
    </row>
    <row r="133" spans="3:8" x14ac:dyDescent="0.25">
      <c r="C133" s="1" t="s">
        <v>211</v>
      </c>
      <c r="D133" s="3"/>
      <c r="E133" s="3" t="s">
        <v>212</v>
      </c>
      <c r="F133" s="12"/>
      <c r="G133" s="24">
        <v>29036.3</v>
      </c>
      <c r="H133" s="24">
        <v>24000</v>
      </c>
    </row>
    <row r="134" spans="3:8" x14ac:dyDescent="0.25">
      <c r="C134" s="6" t="s">
        <v>213</v>
      </c>
      <c r="D134" s="25"/>
      <c r="E134" s="3" t="s">
        <v>214</v>
      </c>
      <c r="F134" s="12"/>
      <c r="G134" s="24">
        <v>7910.5</v>
      </c>
      <c r="H134" s="24">
        <v>6474</v>
      </c>
    </row>
    <row r="135" spans="3:8" x14ac:dyDescent="0.25">
      <c r="C135" s="6" t="s">
        <v>215</v>
      </c>
      <c r="D135" s="4"/>
      <c r="E135" s="3" t="s">
        <v>216</v>
      </c>
      <c r="F135" s="12"/>
      <c r="G135" s="24">
        <v>10889</v>
      </c>
      <c r="H135" s="24">
        <v>8704.4</v>
      </c>
    </row>
    <row r="136" spans="3:8" x14ac:dyDescent="0.25">
      <c r="C136" s="6" t="s">
        <v>217</v>
      </c>
      <c r="D136" s="4"/>
      <c r="E136" s="3" t="s">
        <v>218</v>
      </c>
      <c r="F136" s="12"/>
      <c r="G136" s="24">
        <v>8684</v>
      </c>
      <c r="H136" s="24">
        <v>7124.54</v>
      </c>
    </row>
    <row r="137" spans="3:8" x14ac:dyDescent="0.25">
      <c r="C137" s="6" t="s">
        <v>219</v>
      </c>
      <c r="D137" s="4"/>
      <c r="E137" s="3" t="s">
        <v>218</v>
      </c>
      <c r="F137" s="12"/>
      <c r="G137" s="24">
        <v>11406</v>
      </c>
      <c r="H137" s="24">
        <v>9061</v>
      </c>
    </row>
    <row r="138" spans="3:8" x14ac:dyDescent="0.25">
      <c r="C138" s="6" t="s">
        <v>220</v>
      </c>
      <c r="D138" s="4"/>
      <c r="E138" s="3" t="s">
        <v>107</v>
      </c>
      <c r="F138" s="12"/>
      <c r="G138" s="24">
        <v>11087.52</v>
      </c>
      <c r="H138" s="24">
        <v>8867.7800000000007</v>
      </c>
    </row>
    <row r="139" spans="3:8" x14ac:dyDescent="0.25">
      <c r="C139" s="6" t="s">
        <v>221</v>
      </c>
      <c r="D139" s="4"/>
      <c r="E139" s="3" t="s">
        <v>222</v>
      </c>
      <c r="F139" s="12"/>
      <c r="G139" s="24">
        <v>10804</v>
      </c>
      <c r="H139" s="24">
        <v>8622</v>
      </c>
    </row>
    <row r="140" spans="3:8" x14ac:dyDescent="0.25">
      <c r="C140" s="6" t="s">
        <v>223</v>
      </c>
      <c r="D140" s="4"/>
      <c r="E140" s="3" t="s">
        <v>224</v>
      </c>
      <c r="F140" s="12"/>
      <c r="G140" s="24">
        <v>14072</v>
      </c>
      <c r="H140" s="24">
        <v>10867.88</v>
      </c>
    </row>
    <row r="141" spans="3:8" x14ac:dyDescent="0.25">
      <c r="C141" s="6" t="s">
        <v>225</v>
      </c>
      <c r="D141" s="4"/>
      <c r="E141" s="3" t="s">
        <v>107</v>
      </c>
      <c r="F141" s="12"/>
      <c r="G141" s="24">
        <v>16216</v>
      </c>
      <c r="H141" s="24">
        <v>12362.32</v>
      </c>
    </row>
    <row r="142" spans="3:8" x14ac:dyDescent="0.25">
      <c r="C142" s="6" t="s">
        <v>226</v>
      </c>
      <c r="D142" s="4"/>
      <c r="E142" s="3" t="s">
        <v>218</v>
      </c>
      <c r="F142" s="12"/>
      <c r="G142" s="24">
        <v>11968</v>
      </c>
      <c r="H142" s="24">
        <v>9434</v>
      </c>
    </row>
    <row r="143" spans="3:8" x14ac:dyDescent="0.25">
      <c r="C143" s="6" t="s">
        <v>227</v>
      </c>
      <c r="D143" s="4"/>
      <c r="E143" s="3" t="s">
        <v>228</v>
      </c>
      <c r="F143" s="12"/>
      <c r="G143" s="24">
        <v>8501</v>
      </c>
      <c r="H143" s="24">
        <v>6921</v>
      </c>
    </row>
    <row r="144" spans="3:8" x14ac:dyDescent="0.25">
      <c r="C144" s="6" t="s">
        <v>229</v>
      </c>
      <c r="D144" s="4"/>
      <c r="E144" s="3" t="s">
        <v>230</v>
      </c>
      <c r="F144" s="12"/>
      <c r="G144" s="24">
        <v>9108</v>
      </c>
      <c r="H144" s="24">
        <v>7368</v>
      </c>
    </row>
    <row r="145" spans="3:8" x14ac:dyDescent="0.25">
      <c r="C145" s="6" t="s">
        <v>231</v>
      </c>
      <c r="D145" s="4"/>
      <c r="E145" s="3" t="s">
        <v>232</v>
      </c>
      <c r="F145" s="12"/>
      <c r="G145" s="24">
        <v>10472</v>
      </c>
      <c r="H145" s="24">
        <v>8363.2800000000007</v>
      </c>
    </row>
    <row r="146" spans="3:8" x14ac:dyDescent="0.25">
      <c r="C146" s="1" t="s">
        <v>233</v>
      </c>
      <c r="D146" s="3"/>
      <c r="E146" s="3" t="s">
        <v>234</v>
      </c>
      <c r="F146" s="12"/>
      <c r="G146" s="24">
        <v>13636</v>
      </c>
      <c r="H146" s="24">
        <v>12000</v>
      </c>
    </row>
    <row r="147" spans="3:8" x14ac:dyDescent="0.25">
      <c r="C147" s="1" t="s">
        <v>235</v>
      </c>
      <c r="D147" s="3"/>
      <c r="E147" s="3" t="s">
        <v>236</v>
      </c>
      <c r="F147" s="12"/>
      <c r="G147" s="24">
        <v>13636</v>
      </c>
      <c r="H147" s="24">
        <v>12000</v>
      </c>
    </row>
    <row r="148" spans="3:8" x14ac:dyDescent="0.25">
      <c r="C148" s="1" t="s">
        <v>237</v>
      </c>
      <c r="D148" s="3"/>
      <c r="E148" s="3" t="s">
        <v>238</v>
      </c>
      <c r="F148" s="12"/>
      <c r="G148" s="24">
        <v>13636</v>
      </c>
      <c r="H148" s="24">
        <v>12000</v>
      </c>
    </row>
    <row r="149" spans="3:8" x14ac:dyDescent="0.25">
      <c r="C149" s="1" t="s">
        <v>239</v>
      </c>
      <c r="D149" s="3"/>
      <c r="E149" s="3" t="s">
        <v>240</v>
      </c>
      <c r="F149" s="12"/>
      <c r="G149" s="24">
        <v>13636</v>
      </c>
      <c r="H149" s="24">
        <v>12000</v>
      </c>
    </row>
    <row r="150" spans="3:8" x14ac:dyDescent="0.25">
      <c r="C150" s="1" t="s">
        <v>241</v>
      </c>
      <c r="D150" s="5"/>
      <c r="E150" s="5" t="s">
        <v>242</v>
      </c>
      <c r="F150" s="12"/>
      <c r="G150" s="24">
        <v>13636</v>
      </c>
      <c r="H150" s="24">
        <v>12000</v>
      </c>
    </row>
    <row r="151" spans="3:8" x14ac:dyDescent="0.25">
      <c r="C151" s="1" t="s">
        <v>243</v>
      </c>
      <c r="D151" s="3"/>
      <c r="E151" s="3" t="s">
        <v>244</v>
      </c>
      <c r="F151" s="12"/>
      <c r="G151" s="24">
        <v>8716</v>
      </c>
      <c r="H151" s="24">
        <v>8000</v>
      </c>
    </row>
    <row r="152" spans="3:8" x14ac:dyDescent="0.25">
      <c r="C152" s="1" t="s">
        <v>246</v>
      </c>
      <c r="D152" s="3"/>
      <c r="E152" s="3" t="s">
        <v>247</v>
      </c>
      <c r="F152" s="12"/>
      <c r="G152" s="24">
        <v>53951.360000000001</v>
      </c>
      <c r="H152" s="24">
        <v>42000</v>
      </c>
    </row>
    <row r="153" spans="3:8" x14ac:dyDescent="0.25">
      <c r="C153" s="1" t="s">
        <v>248</v>
      </c>
      <c r="D153" s="3"/>
      <c r="E153" s="3" t="s">
        <v>249</v>
      </c>
      <c r="F153" s="12"/>
      <c r="G153" s="24">
        <v>29036.799999999999</v>
      </c>
      <c r="H153" s="24">
        <v>24000</v>
      </c>
    </row>
    <row r="154" spans="3:8" x14ac:dyDescent="0.25">
      <c r="C154" s="6" t="s">
        <v>252</v>
      </c>
      <c r="D154" s="4"/>
      <c r="E154" s="3" t="s">
        <v>253</v>
      </c>
      <c r="F154" s="12"/>
      <c r="G154" s="24">
        <v>15634.38</v>
      </c>
      <c r="H154" s="24">
        <v>11940.16</v>
      </c>
    </row>
    <row r="155" spans="3:8" x14ac:dyDescent="0.25">
      <c r="C155" s="6" t="s">
        <v>254</v>
      </c>
      <c r="D155" s="4"/>
      <c r="E155" s="3" t="s">
        <v>255</v>
      </c>
      <c r="F155" s="12"/>
      <c r="G155" s="24">
        <v>28429.46</v>
      </c>
      <c r="H155" s="24">
        <v>20503.38</v>
      </c>
    </row>
    <row r="156" spans="3:8" x14ac:dyDescent="0.25">
      <c r="C156" s="6" t="s">
        <v>256</v>
      </c>
      <c r="D156" s="4"/>
      <c r="E156" s="3" t="s">
        <v>59</v>
      </c>
      <c r="F156" s="12"/>
      <c r="G156" s="24">
        <v>13301.1</v>
      </c>
      <c r="H156" s="24">
        <v>10324.18</v>
      </c>
    </row>
    <row r="157" spans="3:8" x14ac:dyDescent="0.25">
      <c r="C157" s="6" t="s">
        <v>257</v>
      </c>
      <c r="D157" s="3"/>
      <c r="E157" s="3" t="s">
        <v>258</v>
      </c>
      <c r="F157" s="12"/>
      <c r="G157" s="24">
        <v>20249</v>
      </c>
      <c r="H157" s="24">
        <v>17200</v>
      </c>
    </row>
    <row r="158" spans="3:8" x14ac:dyDescent="0.25">
      <c r="C158" s="1" t="s">
        <v>262</v>
      </c>
      <c r="D158" s="3"/>
      <c r="E158" s="3" t="s">
        <v>263</v>
      </c>
      <c r="F158" s="12"/>
      <c r="G158" s="24">
        <v>6179.3</v>
      </c>
      <c r="H158" s="24">
        <v>6000</v>
      </c>
    </row>
    <row r="159" spans="3:8" x14ac:dyDescent="0.25">
      <c r="C159" s="1" t="s">
        <v>264</v>
      </c>
      <c r="D159" s="3"/>
      <c r="E159" s="3" t="s">
        <v>265</v>
      </c>
      <c r="F159" s="12"/>
      <c r="G159" s="24">
        <v>6179.3</v>
      </c>
      <c r="H159" s="24">
        <v>6000</v>
      </c>
    </row>
    <row r="160" spans="3:8" x14ac:dyDescent="0.25">
      <c r="C160" s="6" t="s">
        <v>266</v>
      </c>
      <c r="D160" s="4"/>
      <c r="E160" s="3" t="s">
        <v>267</v>
      </c>
      <c r="F160" s="12"/>
      <c r="G160" s="24">
        <v>15553</v>
      </c>
      <c r="H160" s="24">
        <v>11881</v>
      </c>
    </row>
    <row r="161" spans="3:8" x14ac:dyDescent="0.25">
      <c r="C161" s="6" t="s">
        <v>268</v>
      </c>
      <c r="D161" s="4"/>
      <c r="E161" s="3" t="s">
        <v>265</v>
      </c>
      <c r="F161" s="12"/>
      <c r="G161" s="24">
        <v>10988</v>
      </c>
      <c r="H161" s="24">
        <v>8763.66</v>
      </c>
    </row>
    <row r="162" spans="3:8" x14ac:dyDescent="0.25">
      <c r="C162" s="6" t="s">
        <v>269</v>
      </c>
      <c r="D162" s="4"/>
      <c r="E162" s="3" t="s">
        <v>265</v>
      </c>
      <c r="F162" s="15"/>
      <c r="G162" s="24">
        <v>9301</v>
      </c>
      <c r="H162" s="24">
        <v>7552.98</v>
      </c>
    </row>
    <row r="163" spans="3:8" x14ac:dyDescent="0.25">
      <c r="C163" s="1" t="s">
        <v>197</v>
      </c>
      <c r="D163" s="3"/>
      <c r="E163" s="3" t="s">
        <v>283</v>
      </c>
      <c r="F163" s="12"/>
      <c r="G163" s="24">
        <v>4407</v>
      </c>
      <c r="H163" s="24">
        <v>4500</v>
      </c>
    </row>
    <row r="164" spans="3:8" x14ac:dyDescent="0.25">
      <c r="C164" s="1" t="s">
        <v>198</v>
      </c>
      <c r="D164" s="3"/>
      <c r="E164" s="3" t="s">
        <v>282</v>
      </c>
      <c r="F164" s="12"/>
      <c r="G164" s="24">
        <v>4407</v>
      </c>
      <c r="H164" s="24">
        <v>4500</v>
      </c>
    </row>
    <row r="165" spans="3:8" x14ac:dyDescent="0.25">
      <c r="C165" s="1" t="s">
        <v>199</v>
      </c>
      <c r="D165" s="3"/>
      <c r="E165" s="3" t="s">
        <v>282</v>
      </c>
      <c r="F165" s="12"/>
      <c r="G165" s="24">
        <v>4407</v>
      </c>
      <c r="H165" s="24">
        <v>4500</v>
      </c>
    </row>
    <row r="166" spans="3:8" x14ac:dyDescent="0.25">
      <c r="C166" s="1" t="s">
        <v>19</v>
      </c>
      <c r="D166" s="5"/>
      <c r="E166" s="5" t="s">
        <v>275</v>
      </c>
      <c r="F166" s="12"/>
      <c r="G166" s="24">
        <f>1921.56+1921.56</f>
        <v>3843.12</v>
      </c>
      <c r="H166" s="24">
        <v>4000</v>
      </c>
    </row>
    <row r="167" spans="3:8" x14ac:dyDescent="0.25">
      <c r="C167" s="6" t="s">
        <v>52</v>
      </c>
      <c r="D167" s="4"/>
      <c r="E167" s="3" t="s">
        <v>276</v>
      </c>
      <c r="F167" s="12"/>
      <c r="G167" s="24">
        <f t="shared" ref="G167:G170" si="8">1921.56+1921.56</f>
        <v>3843.12</v>
      </c>
      <c r="H167" s="24">
        <v>4000</v>
      </c>
    </row>
    <row r="168" spans="3:8" x14ac:dyDescent="0.25">
      <c r="C168" s="6" t="s">
        <v>53</v>
      </c>
      <c r="D168" s="4"/>
      <c r="E168" s="3" t="s">
        <v>276</v>
      </c>
      <c r="F168" s="12"/>
      <c r="G168" s="24">
        <f t="shared" si="8"/>
        <v>3843.12</v>
      </c>
      <c r="H168" s="24">
        <v>4000</v>
      </c>
    </row>
    <row r="169" spans="3:8" x14ac:dyDescent="0.25">
      <c r="C169" s="6" t="s">
        <v>201</v>
      </c>
      <c r="D169" s="4"/>
      <c r="E169" s="3" t="s">
        <v>279</v>
      </c>
      <c r="F169" s="12"/>
      <c r="G169" s="24">
        <f t="shared" si="8"/>
        <v>3843.12</v>
      </c>
      <c r="H169" s="24">
        <v>4000</v>
      </c>
    </row>
    <row r="170" spans="3:8" x14ac:dyDescent="0.25">
      <c r="C170" s="6" t="s">
        <v>202</v>
      </c>
      <c r="D170" s="4"/>
      <c r="E170" s="3" t="s">
        <v>279</v>
      </c>
      <c r="F170" s="12"/>
      <c r="G170" s="24">
        <f t="shared" si="8"/>
        <v>3843.12</v>
      </c>
      <c r="H170" s="24">
        <v>4000</v>
      </c>
    </row>
    <row r="171" spans="3:8" x14ac:dyDescent="0.25">
      <c r="C171" s="1" t="s">
        <v>245</v>
      </c>
      <c r="D171" s="3"/>
      <c r="E171" s="3" t="s">
        <v>210</v>
      </c>
      <c r="F171" s="12"/>
      <c r="G171" s="24">
        <f t="shared" ref="G171" si="9">1921.56+1921.56</f>
        <v>3843.12</v>
      </c>
      <c r="H171" s="24">
        <v>4000</v>
      </c>
    </row>
    <row r="172" spans="3:8" x14ac:dyDescent="0.25">
      <c r="C172" s="6" t="s">
        <v>259</v>
      </c>
      <c r="D172" s="3"/>
      <c r="E172" s="3" t="s">
        <v>260</v>
      </c>
      <c r="F172" s="12"/>
      <c r="G172" s="24">
        <v>4978.12</v>
      </c>
      <c r="H172" s="24">
        <v>5000</v>
      </c>
    </row>
    <row r="173" spans="3:8" x14ac:dyDescent="0.25">
      <c r="C173" s="1" t="s">
        <v>261</v>
      </c>
      <c r="D173" s="3"/>
      <c r="E173" s="3" t="s">
        <v>260</v>
      </c>
      <c r="F173" s="12"/>
      <c r="G173" s="24">
        <v>4978.12</v>
      </c>
      <c r="H173" s="24">
        <v>5000</v>
      </c>
    </row>
    <row r="174" spans="3:8" x14ac:dyDescent="0.25">
      <c r="C174" s="1" t="s">
        <v>150</v>
      </c>
      <c r="D174" s="3"/>
      <c r="E174" s="3" t="s">
        <v>151</v>
      </c>
      <c r="F174" s="12"/>
      <c r="G174" s="24">
        <v>4978.12</v>
      </c>
      <c r="H174" s="24">
        <v>5000</v>
      </c>
    </row>
    <row r="175" spans="3:8" x14ac:dyDescent="0.25">
      <c r="C175" s="1" t="s">
        <v>152</v>
      </c>
      <c r="D175" s="3"/>
      <c r="E175" s="3" t="s">
        <v>151</v>
      </c>
      <c r="F175" s="12"/>
      <c r="G175" s="24">
        <v>4978.12</v>
      </c>
      <c r="H175" s="24">
        <v>5000</v>
      </c>
    </row>
    <row r="176" spans="3:8" x14ac:dyDescent="0.25">
      <c r="C176" s="1" t="s">
        <v>153</v>
      </c>
      <c r="D176" s="3"/>
      <c r="E176" s="3" t="s">
        <v>148</v>
      </c>
      <c r="F176" s="12"/>
      <c r="G176" s="24">
        <v>4978.12</v>
      </c>
      <c r="H176" s="24">
        <v>5000</v>
      </c>
    </row>
    <row r="177" spans="2:8" x14ac:dyDescent="0.25">
      <c r="C177" s="1" t="s">
        <v>154</v>
      </c>
      <c r="D177" s="3"/>
      <c r="E177" s="3" t="s">
        <v>148</v>
      </c>
      <c r="F177" s="12"/>
      <c r="G177" s="24">
        <v>4978.12</v>
      </c>
      <c r="H177" s="24">
        <v>5000</v>
      </c>
    </row>
    <row r="178" spans="2:8" x14ac:dyDescent="0.25">
      <c r="C178" s="6" t="s">
        <v>126</v>
      </c>
      <c r="D178" s="9"/>
      <c r="E178" s="10" t="s">
        <v>107</v>
      </c>
      <c r="F178" s="12"/>
      <c r="G178" s="24">
        <f t="shared" ref="G178" si="10">1921.56+1921.56</f>
        <v>3843.12</v>
      </c>
      <c r="H178" s="24">
        <v>4000</v>
      </c>
    </row>
    <row r="179" spans="2:8" x14ac:dyDescent="0.25">
      <c r="C179" s="1" t="s">
        <v>196</v>
      </c>
      <c r="D179" s="3"/>
      <c r="E179" s="3" t="s">
        <v>282</v>
      </c>
      <c r="F179" s="12"/>
      <c r="G179" s="24">
        <v>2749.1</v>
      </c>
      <c r="H179" s="24">
        <v>3000</v>
      </c>
    </row>
    <row r="180" spans="2:8" x14ac:dyDescent="0.25">
      <c r="C180" s="1" t="s">
        <v>155</v>
      </c>
      <c r="D180" s="3"/>
      <c r="E180" s="3" t="s">
        <v>148</v>
      </c>
      <c r="F180" s="12"/>
      <c r="G180" s="24">
        <f t="shared" ref="G180" si="11">1921.56+1921.56</f>
        <v>3843.12</v>
      </c>
      <c r="H180" s="24">
        <v>4000</v>
      </c>
    </row>
    <row r="181" spans="2:8" x14ac:dyDescent="0.25">
      <c r="C181" s="1" t="s">
        <v>250</v>
      </c>
      <c r="D181" s="3"/>
      <c r="E181" s="3" t="s">
        <v>251</v>
      </c>
      <c r="F181" s="12"/>
      <c r="G181" s="24">
        <v>29036.799999999999</v>
      </c>
      <c r="H181" s="24">
        <v>24000</v>
      </c>
    </row>
    <row r="182" spans="2:8" x14ac:dyDescent="0.25">
      <c r="C182" s="1" t="s">
        <v>6</v>
      </c>
      <c r="D182" s="5"/>
      <c r="E182" s="5" t="s">
        <v>278</v>
      </c>
      <c r="F182" s="12"/>
      <c r="G182" s="24">
        <f>3791.07+3791.07</f>
        <v>7582.14</v>
      </c>
      <c r="H182" s="24">
        <f>3500+3500</f>
        <v>7000</v>
      </c>
    </row>
    <row r="183" spans="2:8" x14ac:dyDescent="0.25">
      <c r="C183" s="6" t="s">
        <v>27</v>
      </c>
      <c r="D183" s="7"/>
      <c r="E183" s="3" t="s">
        <v>277</v>
      </c>
      <c r="F183" s="12"/>
      <c r="G183" s="24">
        <f>4357.84+4357.84</f>
        <v>8715.68</v>
      </c>
      <c r="H183" s="24">
        <v>8000</v>
      </c>
    </row>
    <row r="184" spans="2:8" x14ac:dyDescent="0.25">
      <c r="C184" s="1" t="s">
        <v>200</v>
      </c>
      <c r="D184" s="3"/>
      <c r="E184" s="3" t="s">
        <v>281</v>
      </c>
      <c r="F184" s="12"/>
      <c r="G184" s="24">
        <v>4407</v>
      </c>
      <c r="H184" s="24">
        <v>4500</v>
      </c>
    </row>
    <row r="185" spans="2:8" x14ac:dyDescent="0.25">
      <c r="C185" s="1" t="s">
        <v>175</v>
      </c>
      <c r="D185" s="3"/>
      <c r="E185" s="5" t="s">
        <v>280</v>
      </c>
      <c r="F185" s="12"/>
      <c r="G185" s="24">
        <v>12365</v>
      </c>
      <c r="H185" s="24">
        <v>11000</v>
      </c>
    </row>
    <row r="186" spans="2:8" x14ac:dyDescent="0.25">
      <c r="C186" s="21"/>
      <c r="D186" s="22"/>
      <c r="E186" s="22"/>
      <c r="F186" s="15"/>
      <c r="G186" s="14"/>
      <c r="H186" s="14"/>
    </row>
    <row r="187" spans="2:8" x14ac:dyDescent="0.25">
      <c r="B187" s="17"/>
      <c r="C187" s="18"/>
      <c r="D187" s="19"/>
      <c r="E187" s="19"/>
      <c r="F187" s="16"/>
      <c r="G187" s="20"/>
      <c r="H187" s="14"/>
    </row>
    <row r="188" spans="2:8" x14ac:dyDescent="0.25">
      <c r="B188" s="17"/>
      <c r="C188" s="18"/>
      <c r="D188" s="19"/>
      <c r="E188" s="19"/>
      <c r="F188" s="16"/>
      <c r="G188" s="20"/>
      <c r="H188" s="14"/>
    </row>
    <row r="189" spans="2:8" x14ac:dyDescent="0.25">
      <c r="B189" s="17"/>
      <c r="C189" s="18"/>
      <c r="D189" s="19"/>
      <c r="E189" s="19"/>
      <c r="F189" s="16"/>
      <c r="G189" s="20"/>
      <c r="H189" s="14"/>
    </row>
    <row r="190" spans="2:8" x14ac:dyDescent="0.25">
      <c r="B190" s="17"/>
      <c r="C190" s="18"/>
      <c r="D190" s="19"/>
      <c r="E190" s="19"/>
      <c r="F190" s="16"/>
      <c r="G190" s="20"/>
      <c r="H190" s="14"/>
    </row>
    <row r="191" spans="2:8" x14ac:dyDescent="0.25">
      <c r="B191" s="17"/>
      <c r="C191" s="18"/>
      <c r="D191" s="19"/>
      <c r="E191" s="19"/>
      <c r="F191" s="16"/>
      <c r="G191" s="20"/>
      <c r="H191" s="14"/>
    </row>
    <row r="192" spans="2:8" x14ac:dyDescent="0.25">
      <c r="B192" s="17"/>
      <c r="C192" s="18"/>
      <c r="D192" s="19"/>
      <c r="E192" s="23"/>
      <c r="F192" s="16"/>
      <c r="G192" s="20"/>
      <c r="H192" s="14"/>
    </row>
    <row r="193" spans="2:9" x14ac:dyDescent="0.25">
      <c r="B193" s="17"/>
      <c r="C193" s="18"/>
      <c r="D193" s="19"/>
      <c r="E193" s="19"/>
      <c r="F193" s="16"/>
      <c r="G193" s="20"/>
      <c r="H193" s="14"/>
    </row>
    <row r="194" spans="2:9" x14ac:dyDescent="0.25">
      <c r="B194" s="17"/>
      <c r="C194" s="17"/>
      <c r="D194" s="17"/>
      <c r="E194" s="17"/>
      <c r="F194" s="17"/>
      <c r="G194" s="20"/>
    </row>
    <row r="195" spans="2:9" x14ac:dyDescent="0.25">
      <c r="B195" s="17"/>
      <c r="C195" s="17"/>
      <c r="D195" s="17"/>
      <c r="E195" s="17"/>
      <c r="F195" s="17"/>
      <c r="G195" s="20"/>
    </row>
    <row r="196" spans="2:9" x14ac:dyDescent="0.25">
      <c r="G196" s="14"/>
    </row>
    <row r="197" spans="2:9" x14ac:dyDescent="0.25">
      <c r="C197" s="18"/>
      <c r="D197" s="19"/>
      <c r="E197" s="19"/>
      <c r="F197" s="16"/>
      <c r="G197" s="20"/>
      <c r="H197" s="20"/>
      <c r="I197" s="17"/>
    </row>
    <row r="198" spans="2:9" x14ac:dyDescent="0.25">
      <c r="C198" s="18"/>
      <c r="D198" s="19"/>
      <c r="E198" s="19"/>
      <c r="F198" s="16"/>
      <c r="G198" s="20"/>
      <c r="H198" s="20"/>
      <c r="I198" s="17"/>
    </row>
    <row r="199" spans="2:9" x14ac:dyDescent="0.25">
      <c r="C199" s="18"/>
      <c r="D199" s="19"/>
      <c r="E199" s="19"/>
      <c r="F199" s="16"/>
      <c r="G199" s="20"/>
      <c r="H199" s="20"/>
      <c r="I199" s="17"/>
    </row>
    <row r="200" spans="2:9" x14ac:dyDescent="0.25">
      <c r="C200" s="18"/>
      <c r="D200" s="19"/>
      <c r="E200" s="19"/>
      <c r="F200" s="16"/>
      <c r="G200" s="20"/>
      <c r="H200" s="20"/>
      <c r="I200" s="17"/>
    </row>
    <row r="201" spans="2:9" x14ac:dyDescent="0.25">
      <c r="C201" s="18"/>
      <c r="D201" s="19"/>
      <c r="E201" s="19"/>
      <c r="F201" s="16"/>
      <c r="G201" s="20"/>
      <c r="H201" s="20"/>
      <c r="I201" s="17"/>
    </row>
    <row r="202" spans="2:9" x14ac:dyDescent="0.25">
      <c r="C202" s="18"/>
      <c r="D202" s="19"/>
      <c r="E202" s="19"/>
      <c r="F202" s="16"/>
      <c r="G202" s="20"/>
      <c r="H202" s="20"/>
      <c r="I202" s="17"/>
    </row>
    <row r="203" spans="2:9" x14ac:dyDescent="0.25">
      <c r="C203" s="18"/>
      <c r="D203" s="19"/>
      <c r="E203" s="19"/>
      <c r="F203" s="16"/>
      <c r="G203" s="20"/>
      <c r="H203" s="20"/>
      <c r="I203" s="17"/>
    </row>
    <row r="204" spans="2:9" x14ac:dyDescent="0.25">
      <c r="C204" s="17"/>
      <c r="D204" s="17"/>
      <c r="E204" s="17"/>
      <c r="F204" s="17"/>
      <c r="G204" s="17"/>
      <c r="H204" s="17"/>
      <c r="I204" s="17"/>
    </row>
    <row r="205" spans="2:9" x14ac:dyDescent="0.25">
      <c r="C205" s="17"/>
      <c r="D205" s="17"/>
      <c r="E205" s="17"/>
      <c r="F205" s="17"/>
      <c r="G205" s="17"/>
      <c r="H205" s="17"/>
      <c r="I205" s="17"/>
    </row>
    <row r="206" spans="2:9" x14ac:dyDescent="0.25">
      <c r="C206" s="17"/>
      <c r="D206" s="17"/>
      <c r="E206" s="17"/>
      <c r="F206" s="17"/>
      <c r="G206" s="17"/>
      <c r="H206" s="17"/>
      <c r="I206" s="17"/>
    </row>
    <row r="207" spans="2:9" x14ac:dyDescent="0.25">
      <c r="C207" s="17"/>
      <c r="D207" s="17"/>
      <c r="E207" s="17"/>
      <c r="F207" s="17"/>
      <c r="G207" s="17"/>
      <c r="H207" s="17"/>
      <c r="I207" s="17"/>
    </row>
  </sheetData>
  <mergeCells count="2">
    <mergeCell ref="C1:H1"/>
    <mergeCell ref="C2:H2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Tesorería</dc:creator>
  <cp:lastModifiedBy>Usuario Tesorería</cp:lastModifiedBy>
  <dcterms:created xsi:type="dcterms:W3CDTF">2018-10-03T17:36:55Z</dcterms:created>
  <dcterms:modified xsi:type="dcterms:W3CDTF">2018-10-05T20:56:36Z</dcterms:modified>
</cp:coreProperties>
</file>